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fl\Dropbox\3UVCW\000Covid-19\00. MATRICES\"/>
    </mc:Choice>
  </mc:AlternateContent>
  <xr:revisionPtr revIDLastSave="0" documentId="13_ncr:1_{44D2A859-7A87-4061-913A-5D4D09E87A4B}" xr6:coauthVersionLast="45" xr6:coauthVersionMax="45" xr10:uidLastSave="{00000000-0000-0000-0000-000000000000}"/>
  <bookViews>
    <workbookView xWindow="-120" yWindow="-120" windowWidth="29040" windowHeight="15990" xr2:uid="{F8EFE835-0CA2-447D-9FF3-FAF6734D67C4}"/>
  </bookViews>
  <sheets>
    <sheet name="1. Recettes" sheetId="1" r:id="rId1"/>
    <sheet name="2. Dépenses" sheetId="3" r:id="rId2"/>
    <sheet name="TOTAUX 1+2" sheetId="2" r:id="rId3"/>
    <sheet name="3. Économies ind." sheetId="6" r:id="rId4"/>
    <sheet name="TOTAUX 1+2-3"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 i="1" l="1"/>
  <c r="D31" i="3" l="1"/>
  <c r="F32" i="1"/>
  <c r="F19" i="6" l="1"/>
  <c r="F18" i="6"/>
  <c r="F20" i="6"/>
  <c r="E21" i="6"/>
  <c r="D21" i="6"/>
  <c r="C21" i="6"/>
  <c r="F31" i="1"/>
  <c r="F31" i="3"/>
  <c r="F30" i="3"/>
  <c r="F29" i="3"/>
  <c r="E32" i="3"/>
  <c r="D32" i="3"/>
  <c r="C32" i="3"/>
  <c r="E33" i="1"/>
  <c r="D33" i="1"/>
  <c r="C33" i="1"/>
  <c r="F21" i="6"/>
  <c r="E20" i="6"/>
  <c r="D20" i="6"/>
  <c r="E19" i="6"/>
  <c r="D19" i="6"/>
  <c r="C20" i="6"/>
  <c r="C19" i="6"/>
  <c r="E18" i="6"/>
  <c r="D18" i="6"/>
  <c r="C18" i="6"/>
  <c r="E4" i="2" l="1"/>
  <c r="E4" i="7" s="1"/>
  <c r="F30" i="1"/>
  <c r="E2" i="2" s="1"/>
  <c r="E2" i="7" s="1"/>
  <c r="D29" i="3"/>
  <c r="C30" i="3"/>
  <c r="C29" i="3"/>
  <c r="F32" i="3"/>
  <c r="E31" i="3"/>
  <c r="C31" i="3"/>
  <c r="E30" i="3"/>
  <c r="D30" i="3"/>
  <c r="E29" i="3"/>
  <c r="E32" i="1"/>
  <c r="E31" i="1"/>
  <c r="E30" i="1"/>
  <c r="D31" i="1"/>
  <c r="D30" i="1"/>
  <c r="C32" i="1"/>
  <c r="C31" i="1"/>
  <c r="C30" i="1"/>
  <c r="E3" i="2"/>
  <c r="E3" i="7" s="1"/>
  <c r="F33" i="1"/>
  <c r="B2" i="2" l="1"/>
  <c r="B2" i="7" s="1"/>
  <c r="E5" i="2"/>
  <c r="E5" i="7" s="1"/>
  <c r="B5" i="2"/>
  <c r="B5" i="7" s="1"/>
  <c r="D5" i="2"/>
  <c r="D5" i="7" s="1"/>
  <c r="C5" i="2"/>
  <c r="C5" i="7" s="1"/>
  <c r="D2" i="2"/>
  <c r="D2" i="7" s="1"/>
  <c r="C4" i="2"/>
  <c r="C4" i="7" s="1"/>
  <c r="C3" i="2"/>
  <c r="C3" i="7" s="1"/>
  <c r="D4" i="2"/>
  <c r="D4" i="7" s="1"/>
  <c r="D3" i="2"/>
  <c r="D3" i="7" s="1"/>
  <c r="C2" i="2"/>
  <c r="C2" i="7" s="1"/>
  <c r="B4" i="2"/>
  <c r="B4" i="7" s="1"/>
  <c r="B3" i="2"/>
  <c r="B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760EAB29-0799-495A-ABFB-8E52B14B91C7}">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697C64ED-1AA3-446F-AC0E-F902EB707537}">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2518F45E-C311-4DA8-B4B9-7F0BB5A04269}">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633FD3A1-90A7-4A95-9D0B-B2D4126A804A}">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Julien</author>
  </authors>
  <commentList>
    <comment ref="C2" authorId="0" shapeId="0" xr:uid="{2DA83ADC-610B-496E-86BD-BEA7B617E82E}">
      <text>
        <r>
          <rPr>
            <b/>
            <sz val="9"/>
            <color indexed="81"/>
            <rFont val="Tahoma"/>
            <family val="2"/>
          </rPr>
          <t>CT</t>
        </r>
        <r>
          <rPr>
            <sz val="9"/>
            <color indexed="81"/>
            <rFont val="Tahoma"/>
            <family val="2"/>
          </rPr>
          <t xml:space="preserve"> = Moins de 3 mois
</t>
        </r>
        <r>
          <rPr>
            <b/>
            <sz val="9"/>
            <color indexed="81"/>
            <rFont val="Tahoma"/>
            <family val="2"/>
          </rPr>
          <t>MT</t>
        </r>
        <r>
          <rPr>
            <sz val="9"/>
            <color indexed="81"/>
            <rFont val="Tahoma"/>
            <family val="2"/>
          </rPr>
          <t xml:space="preserve"> = Entre 3 et 12 mois
</t>
        </r>
        <r>
          <rPr>
            <b/>
            <sz val="9"/>
            <color indexed="81"/>
            <rFont val="Tahoma"/>
            <family val="2"/>
          </rPr>
          <t>LT</t>
        </r>
        <r>
          <rPr>
            <sz val="9"/>
            <color indexed="81"/>
            <rFont val="Tahoma"/>
            <family val="2"/>
          </rPr>
          <t xml:space="preserve"> = 1 an et plus</t>
        </r>
      </text>
    </comment>
    <comment ref="D2" authorId="0" shapeId="0" xr:uid="{F8692E8E-210A-40AD-B98A-B6C8A87349D9}">
      <text>
        <r>
          <rPr>
            <b/>
            <sz val="9"/>
            <color indexed="81"/>
            <rFont val="Tahoma"/>
            <family val="2"/>
          </rPr>
          <t>Forte</t>
        </r>
        <r>
          <rPr>
            <sz val="9"/>
            <color indexed="81"/>
            <rFont val="Tahoma"/>
            <family val="2"/>
          </rPr>
          <t xml:space="preserve"> = Certaine
</t>
        </r>
        <r>
          <rPr>
            <b/>
            <sz val="9"/>
            <color indexed="81"/>
            <rFont val="Tahoma"/>
            <family val="2"/>
          </rPr>
          <t>Moyenne</t>
        </r>
        <r>
          <rPr>
            <sz val="9"/>
            <color indexed="81"/>
            <rFont val="Tahoma"/>
            <family val="2"/>
          </rPr>
          <t xml:space="preserve"> = Probable
</t>
        </r>
        <r>
          <rPr>
            <b/>
            <sz val="9"/>
            <color indexed="81"/>
            <rFont val="Tahoma"/>
            <family val="2"/>
          </rPr>
          <t>Faible</t>
        </r>
        <r>
          <rPr>
            <sz val="9"/>
            <color indexed="81"/>
            <rFont val="Tahoma"/>
            <family val="2"/>
          </rPr>
          <t xml:space="preserve"> = Eventuelle</t>
        </r>
      </text>
    </comment>
  </commentList>
</comments>
</file>

<file path=xl/sharedStrings.xml><?xml version="1.0" encoding="utf-8"?>
<sst xmlns="http://schemas.openxmlformats.org/spreadsheetml/2006/main" count="379" uniqueCount="144">
  <si>
    <t>Risques sur les recettes</t>
  </si>
  <si>
    <t>Risques sur les dépenses</t>
  </si>
  <si>
    <t>Horizon</t>
  </si>
  <si>
    <t>CT</t>
  </si>
  <si>
    <t>En chiffres absolus</t>
  </si>
  <si>
    <t>En %</t>
  </si>
  <si>
    <t>IMPACT ESTIMÉ</t>
  </si>
  <si>
    <t>ROP</t>
  </si>
  <si>
    <t>ROT</t>
  </si>
  <si>
    <t>LT</t>
  </si>
  <si>
    <t>Probabilité</t>
  </si>
  <si>
    <t>Forte</t>
  </si>
  <si>
    <t>Moyenne</t>
  </si>
  <si>
    <t>Remediations</t>
  </si>
  <si>
    <t>Faible</t>
  </si>
  <si>
    <t>MT</t>
  </si>
  <si>
    <r>
      <t xml:space="preserve">Risque </t>
    </r>
    <r>
      <rPr>
        <sz val="16"/>
        <color rgb="FF119F3D"/>
        <rFont val="Calibri"/>
        <family val="2"/>
        <scheme val="minor"/>
      </rPr>
      <t xml:space="preserve">+ </t>
    </r>
    <r>
      <rPr>
        <u/>
        <sz val="16"/>
        <color rgb="FF119F3D"/>
        <rFont val="Calibri"/>
        <family val="2"/>
        <scheme val="minor"/>
      </rPr>
      <t>cause</t>
    </r>
  </si>
  <si>
    <r>
      <t xml:space="preserve">Risque </t>
    </r>
    <r>
      <rPr>
        <sz val="16"/>
        <color rgb="FFC00000"/>
        <rFont val="Calibri"/>
        <family val="2"/>
        <scheme val="minor"/>
      </rPr>
      <t xml:space="preserve">+ </t>
    </r>
    <r>
      <rPr>
        <u/>
        <sz val="16"/>
        <color rgb="FFC00000"/>
        <rFont val="Calibri"/>
        <family val="2"/>
        <scheme val="minor"/>
      </rPr>
      <t>cause</t>
    </r>
  </si>
  <si>
    <t>DOT</t>
  </si>
  <si>
    <t>DOP</t>
  </si>
  <si>
    <t>DOF</t>
  </si>
  <si>
    <t>Impact sur la trésorerie, pas de perte de recettes.</t>
  </si>
  <si>
    <t>ROD</t>
  </si>
  <si>
    <t>DEI</t>
  </si>
  <si>
    <t>Remarque pour toute la fiscalité : retard de paiement ou insolvabilité qui serait potentiellement plus fréquent</t>
  </si>
  <si>
    <t xml:space="preserve">Impact sur la trésorerie </t>
  </si>
  <si>
    <r>
      <t xml:space="preserve">Les allégements fiscaux, encouragés par le Gouvernement wallon pendant la période de confinement, seront en partie compensés par une enveloppe régionale de 4 millions </t>
    </r>
    <r>
      <rPr>
        <sz val="11"/>
        <rFont val="Calibri"/>
        <family val="2"/>
      </rPr>
      <t>€ dédiée aux communes et aux provinces</t>
    </r>
    <r>
      <rPr>
        <sz val="11"/>
        <rFont val="Calibri"/>
        <family val="2"/>
        <scheme val="minor"/>
      </rPr>
      <t>. Celle-ci risque cependant d'être trop faible si le confinement se prolonge.</t>
    </r>
  </si>
  <si>
    <r>
      <t xml:space="preserve"> ▪ Augmentation des </t>
    </r>
    <r>
      <rPr>
        <b/>
        <sz val="11"/>
        <color theme="1"/>
        <rFont val="Calibri"/>
        <family val="2"/>
        <scheme val="minor"/>
      </rPr>
      <t>dépenses de communication pour restaurer l'attractivité des centres-villes</t>
    </r>
    <r>
      <rPr>
        <sz val="11"/>
        <color theme="1"/>
        <rFont val="Calibri"/>
        <family val="2"/>
        <scheme val="minor"/>
      </rPr>
      <t>, une fois que le confinement sera terminé.</t>
    </r>
  </si>
  <si>
    <t>Les centres-villes, qui souffraient déjà fortement d'un déficit de fréquentation avant la crise, nécessiteront l'appui des communes pour restaurer leur attractivité au lendemain de la période de confinement.</t>
  </si>
  <si>
    <t>Perte financière</t>
  </si>
  <si>
    <t>Problème de trésorerie</t>
  </si>
  <si>
    <t>X</t>
  </si>
  <si>
    <r>
      <t xml:space="preserve"> ▪ Diminution des recettes issues des</t>
    </r>
    <r>
      <rPr>
        <b/>
        <sz val="11"/>
        <color theme="1"/>
        <rFont val="Calibri"/>
        <family val="2"/>
        <scheme val="minor"/>
      </rPr>
      <t xml:space="preserve"> additionnels à l'IPP</t>
    </r>
    <r>
      <rPr>
        <sz val="11"/>
        <color theme="1"/>
        <rFont val="Calibri"/>
        <family val="2"/>
        <scheme val="minor"/>
      </rPr>
      <t xml:space="preserve"> en raison de l'augmentation du </t>
    </r>
    <r>
      <rPr>
        <u/>
        <sz val="11"/>
        <color theme="1"/>
        <rFont val="Calibri"/>
        <family val="2"/>
        <scheme val="minor"/>
      </rPr>
      <t>chômage suite aux probables faillites d'entreprises</t>
    </r>
    <r>
      <rPr>
        <sz val="11"/>
        <color theme="1"/>
        <rFont val="Calibri"/>
        <family val="2"/>
        <scheme val="minor"/>
      </rPr>
      <t>.</t>
    </r>
  </si>
  <si>
    <t>Compensation ou aide annoncée ?</t>
  </si>
  <si>
    <t>3,96 millions (GW)</t>
  </si>
  <si>
    <t>TOTAL RISQUES</t>
  </si>
  <si>
    <r>
      <rPr>
        <sz val="11"/>
        <rFont val="Calibri"/>
        <family val="2"/>
      </rPr>
      <t xml:space="preserve"> ▪ </t>
    </r>
    <r>
      <rPr>
        <sz val="11"/>
        <rFont val="Calibri"/>
        <family val="2"/>
        <scheme val="minor"/>
      </rPr>
      <t xml:space="preserve">Augmentation des </t>
    </r>
    <r>
      <rPr>
        <b/>
        <sz val="11"/>
        <rFont val="Calibri"/>
        <family val="2"/>
        <scheme val="minor"/>
      </rPr>
      <t>recettes liées aux SAC (sanctions administratives communales)</t>
    </r>
    <r>
      <rPr>
        <sz val="11"/>
        <rFont val="Calibri"/>
        <family val="2"/>
        <scheme val="minor"/>
      </rPr>
      <t xml:space="preserve">, en raison de la </t>
    </r>
    <r>
      <rPr>
        <u/>
        <sz val="11"/>
        <rFont val="Calibri"/>
        <family val="2"/>
        <scheme val="minor"/>
      </rPr>
      <t>surveillance du suivi des mesures de confinement</t>
    </r>
    <r>
      <rPr>
        <sz val="11"/>
        <rFont val="Calibri"/>
        <family val="2"/>
        <scheme val="minor"/>
      </rPr>
      <t>.</t>
    </r>
  </si>
  <si>
    <r>
      <t xml:space="preserve"> ▪ Réduction des </t>
    </r>
    <r>
      <rPr>
        <b/>
        <sz val="11"/>
        <color theme="1"/>
        <rFont val="Calibri"/>
        <family val="2"/>
        <scheme val="minor"/>
      </rPr>
      <t>dépenses de fonctionnement de l'administration communale</t>
    </r>
    <r>
      <rPr>
        <sz val="11"/>
        <color theme="1"/>
        <rFont val="Calibri"/>
        <family val="2"/>
        <scheme val="minor"/>
      </rPr>
      <t xml:space="preserve"> en raison d'une sous-activité des services communaux (Ex. : carburant des véhicules, chauffage des infrastructures sportives comme la piscine communale, etc).</t>
    </r>
  </si>
  <si>
    <r>
      <t xml:space="preserve"> ▪ Réduction des </t>
    </r>
    <r>
      <rPr>
        <b/>
        <sz val="11"/>
        <color theme="1"/>
        <rFont val="Calibri"/>
        <family val="2"/>
        <scheme val="minor"/>
      </rPr>
      <t>dépenses liées aux activités événementielles</t>
    </r>
    <r>
      <rPr>
        <sz val="11"/>
        <color theme="1"/>
        <rFont val="Calibri"/>
        <family val="2"/>
        <scheme val="minor"/>
      </rPr>
      <t xml:space="preserve"> qui sont </t>
    </r>
    <r>
      <rPr>
        <u/>
        <sz val="11"/>
        <color theme="1"/>
        <rFont val="Calibri"/>
        <family val="2"/>
        <scheme val="minor"/>
      </rPr>
      <t>reportées</t>
    </r>
    <r>
      <rPr>
        <sz val="11"/>
        <color theme="1"/>
        <rFont val="Calibri"/>
        <family val="2"/>
        <scheme val="minor"/>
      </rPr>
      <t xml:space="preserve"> (Ex. : fête de la musique)</t>
    </r>
  </si>
  <si>
    <r>
      <t xml:space="preserve"> ▪ Diminution temporaire des </t>
    </r>
    <r>
      <rPr>
        <b/>
        <sz val="11"/>
        <color theme="1"/>
        <rFont val="Calibri"/>
        <family val="2"/>
        <scheme val="minor"/>
      </rPr>
      <t xml:space="preserve">dépenses d'investissement </t>
    </r>
    <r>
      <rPr>
        <sz val="11"/>
        <color theme="1"/>
        <rFont val="Calibri"/>
        <family val="2"/>
        <scheme val="minor"/>
      </rPr>
      <t xml:space="preserve">en raison des </t>
    </r>
    <r>
      <rPr>
        <u/>
        <sz val="11"/>
        <color theme="1"/>
        <rFont val="Calibri"/>
        <family val="2"/>
        <scheme val="minor"/>
      </rPr>
      <t>chantiers mis à l'arrêt</t>
    </r>
    <r>
      <rPr>
        <sz val="11"/>
        <color theme="1"/>
        <rFont val="Calibri"/>
        <family val="2"/>
        <scheme val="minor"/>
      </rPr>
      <t>.</t>
    </r>
  </si>
  <si>
    <t>Importance</t>
  </si>
  <si>
    <r>
      <rPr>
        <sz val="11"/>
        <color theme="0"/>
        <rFont val="Calibri"/>
        <family val="2"/>
        <scheme val="minor"/>
      </rPr>
      <t>Horizon</t>
    </r>
    <r>
      <rPr>
        <b/>
        <sz val="11"/>
        <color theme="0"/>
        <rFont val="Calibri"/>
        <family val="2"/>
        <scheme val="minor"/>
      </rPr>
      <t xml:space="preserve"> Court terme</t>
    </r>
  </si>
  <si>
    <r>
      <rPr>
        <sz val="11"/>
        <color theme="0"/>
        <rFont val="Calibri"/>
        <family val="2"/>
        <scheme val="minor"/>
      </rPr>
      <t>Horizon</t>
    </r>
    <r>
      <rPr>
        <b/>
        <sz val="11"/>
        <color theme="0"/>
        <rFont val="Calibri"/>
        <family val="2"/>
        <scheme val="minor"/>
      </rPr>
      <t xml:space="preserve"> Moyen terme</t>
    </r>
  </si>
  <si>
    <r>
      <rPr>
        <sz val="11"/>
        <rFont val="Calibri"/>
        <family val="2"/>
        <scheme val="minor"/>
      </rPr>
      <t>Horizon</t>
    </r>
    <r>
      <rPr>
        <b/>
        <sz val="11"/>
        <rFont val="Calibri"/>
        <family val="2"/>
        <scheme val="minor"/>
      </rPr>
      <t xml:space="preserve"> Long terme</t>
    </r>
  </si>
  <si>
    <t>Horizon Long terme</t>
  </si>
  <si>
    <t>Horizon Moyen terme</t>
  </si>
  <si>
    <t>Horizon Court terme</t>
  </si>
  <si>
    <r>
      <rPr>
        <sz val="11"/>
        <rFont val="Calibri"/>
        <family val="2"/>
        <scheme val="minor"/>
      </rPr>
      <t>Probabilité</t>
    </r>
    <r>
      <rPr>
        <b/>
        <sz val="11"/>
        <rFont val="Calibri"/>
        <family val="2"/>
        <scheme val="minor"/>
      </rPr>
      <t xml:space="preserve"> Faible</t>
    </r>
  </si>
  <si>
    <r>
      <t xml:space="preserve">Probabilité </t>
    </r>
    <r>
      <rPr>
        <b/>
        <sz val="11"/>
        <color theme="0"/>
        <rFont val="Calibri"/>
        <family val="2"/>
        <scheme val="minor"/>
      </rPr>
      <t>Moyenne</t>
    </r>
  </si>
  <si>
    <r>
      <t xml:space="preserve">Probabilité 
</t>
    </r>
    <r>
      <rPr>
        <b/>
        <sz val="11"/>
        <color theme="0"/>
        <rFont val="Calibri"/>
        <family val="2"/>
        <scheme val="minor"/>
      </rPr>
      <t>Forte</t>
    </r>
  </si>
  <si>
    <r>
      <t xml:space="preserve">Probabilité 
</t>
    </r>
    <r>
      <rPr>
        <b/>
        <sz val="18"/>
        <color theme="0"/>
        <rFont val="Calibri"/>
        <family val="2"/>
        <scheme val="minor"/>
      </rPr>
      <t>Forte</t>
    </r>
  </si>
  <si>
    <r>
      <t xml:space="preserve">Probabilité 
</t>
    </r>
    <r>
      <rPr>
        <b/>
        <sz val="18"/>
        <color theme="0"/>
        <rFont val="Calibri"/>
        <family val="2"/>
        <scheme val="minor"/>
      </rPr>
      <t>Moyenne</t>
    </r>
  </si>
  <si>
    <r>
      <rPr>
        <sz val="18"/>
        <rFont val="Calibri"/>
        <family val="2"/>
        <scheme val="minor"/>
      </rPr>
      <t>Probabilité</t>
    </r>
    <r>
      <rPr>
        <b/>
        <sz val="18"/>
        <rFont val="Calibri"/>
        <family val="2"/>
        <scheme val="minor"/>
      </rPr>
      <t xml:space="preserve"> 
Faible</t>
    </r>
  </si>
  <si>
    <t>SYNTHÈSE DES RISQUES SUR LES RECETTES</t>
  </si>
  <si>
    <t>SYNTHÈSE DES RISQUES SUR LES DÉPENSES</t>
  </si>
  <si>
    <t>EFFET ESCOMPTÉ</t>
  </si>
  <si>
    <r>
      <t xml:space="preserve"> ▪</t>
    </r>
    <r>
      <rPr>
        <b/>
        <sz val="11"/>
        <rFont val="Calibri"/>
        <family val="2"/>
        <scheme val="minor"/>
      </rPr>
      <t xml:space="preserve"> Subsides APE</t>
    </r>
    <r>
      <rPr>
        <sz val="11"/>
        <rFont val="Calibri"/>
        <family val="2"/>
        <scheme val="minor"/>
      </rPr>
      <t xml:space="preserve"> :  pas d'impact car mesures préventives de la région et maintien du paiement des subsides, mais perte en raison de l'absentéisme du personnel sous APE en raison de la maladie.</t>
    </r>
  </si>
  <si>
    <r>
      <t xml:space="preserve"> ▪  Perte des recettes issues de la </t>
    </r>
    <r>
      <rPr>
        <b/>
        <sz val="11"/>
        <rFont val="Calibri"/>
        <family val="2"/>
        <scheme val="minor"/>
      </rPr>
      <t>taxe sur les écrits publicitaires</t>
    </r>
    <r>
      <rPr>
        <sz val="11"/>
        <rFont val="Calibri"/>
        <family val="2"/>
        <scheme val="minor"/>
      </rPr>
      <t xml:space="preserve"> en raison de la </t>
    </r>
    <r>
      <rPr>
        <u/>
        <sz val="11"/>
        <rFont val="Calibri"/>
        <family val="2"/>
        <scheme val="minor"/>
      </rPr>
      <t>fin des distributions</t>
    </r>
    <r>
      <rPr>
        <sz val="11"/>
        <rFont val="Calibri"/>
        <family val="2"/>
        <scheme val="minor"/>
      </rPr>
      <t xml:space="preserve"> durant le confinement.</t>
    </r>
  </si>
  <si>
    <r>
      <t xml:space="preserve"> ▪ Réduction des </t>
    </r>
    <r>
      <rPr>
        <b/>
        <sz val="11"/>
        <color theme="1"/>
        <rFont val="Calibri"/>
        <family val="2"/>
        <scheme val="minor"/>
      </rPr>
      <t>frais de formation</t>
    </r>
    <r>
      <rPr>
        <sz val="11"/>
        <color theme="1"/>
        <rFont val="Calibri"/>
        <family val="2"/>
        <scheme val="minor"/>
      </rPr>
      <t xml:space="preserve">, en raison du </t>
    </r>
    <r>
      <rPr>
        <u/>
        <sz val="11"/>
        <color theme="1"/>
        <rFont val="Calibri"/>
        <family val="2"/>
        <scheme val="minor"/>
      </rPr>
      <t>report des plans de formation du personnel communal</t>
    </r>
    <r>
      <rPr>
        <sz val="11"/>
        <color theme="1"/>
        <rFont val="Calibri"/>
        <family val="2"/>
        <scheme val="minor"/>
      </rPr>
      <t xml:space="preserve"> durant le confinement.</t>
    </r>
  </si>
  <si>
    <t>Cette économie s'accompagne cependant de la perte des subventions liées aux plans de formation qui ne pourront probablement pas être mis en œuvre en 2020.</t>
  </si>
  <si>
    <t xml:space="preserve">              Impôt des personnes physiques (IPP)</t>
  </si>
  <si>
    <t xml:space="preserve">              Taxes locales</t>
  </si>
  <si>
    <t xml:space="preserve">              Prestations</t>
  </si>
  <si>
    <t xml:space="preserve">              Précompte immobilier (PRI)</t>
  </si>
  <si>
    <t xml:space="preserve">              Dette</t>
  </si>
  <si>
    <t xml:space="preserve">              Autres recettes de transfert</t>
  </si>
  <si>
    <t xml:space="preserve">              CPAS</t>
  </si>
  <si>
    <t xml:space="preserve">              Zones de Police</t>
  </si>
  <si>
    <t xml:space="preserve">              Zones de Secours</t>
  </si>
  <si>
    <t xml:space="preserve">              Autres dépenses de transfert</t>
  </si>
  <si>
    <t xml:space="preserve">              Personnel</t>
  </si>
  <si>
    <t xml:space="preserve">              Fonctionnement</t>
  </si>
  <si>
    <t xml:space="preserve">              Transfert</t>
  </si>
  <si>
    <t xml:space="preserve">              Investissements</t>
  </si>
  <si>
    <r>
      <t xml:space="preserve"> ▪ Perte de recettes issues des</t>
    </r>
    <r>
      <rPr>
        <b/>
        <sz val="11"/>
        <color theme="1"/>
        <rFont val="Calibri"/>
        <family val="2"/>
        <scheme val="minor"/>
      </rPr>
      <t xml:space="preserve"> taxes locales sur l'activité économique</t>
    </r>
    <r>
      <rPr>
        <sz val="11"/>
        <color theme="1"/>
        <rFont val="Calibri"/>
        <family val="2"/>
        <scheme val="minor"/>
      </rPr>
      <t xml:space="preserve">, suite aux </t>
    </r>
    <r>
      <rPr>
        <u/>
        <sz val="11"/>
        <color theme="1"/>
        <rFont val="Calibri"/>
        <family val="2"/>
        <scheme val="minor"/>
      </rPr>
      <t>allégements fiscaux</t>
    </r>
    <r>
      <rPr>
        <sz val="11"/>
        <color theme="1"/>
        <rFont val="Calibri"/>
        <family val="2"/>
        <scheme val="minor"/>
      </rPr>
      <t xml:space="preserve"> octroyés durant le confinement.</t>
    </r>
  </si>
  <si>
    <r>
      <t xml:space="preserve"> ▪  Report de recettes issues des</t>
    </r>
    <r>
      <rPr>
        <b/>
        <sz val="11"/>
        <rFont val="Calibri"/>
        <family val="2"/>
        <scheme val="minor"/>
      </rPr>
      <t xml:space="preserve"> taxes locales </t>
    </r>
    <r>
      <rPr>
        <sz val="11"/>
        <rFont val="Calibri"/>
        <family val="2"/>
        <scheme val="minor"/>
      </rPr>
      <t xml:space="preserve">suite aux </t>
    </r>
    <r>
      <rPr>
        <u/>
        <sz val="11"/>
        <rFont val="Calibri"/>
        <family val="2"/>
        <scheme val="minor"/>
      </rPr>
      <t xml:space="preserve">décision de certaines communes de retarder l'envoi des factures-redevances ou des AER (taxes déchets, …) </t>
    </r>
    <r>
      <rPr>
        <sz val="11"/>
        <rFont val="Calibri"/>
        <family val="2"/>
        <scheme val="minor"/>
      </rPr>
      <t>.</t>
    </r>
  </si>
  <si>
    <r>
      <t xml:space="preserve"> ▪ Augmentation des </t>
    </r>
    <r>
      <rPr>
        <b/>
        <sz val="11"/>
        <color theme="1"/>
        <rFont val="Calibri"/>
        <family val="2"/>
        <scheme val="minor"/>
      </rPr>
      <t>frais de communication et d'information à la population</t>
    </r>
    <r>
      <rPr>
        <sz val="11"/>
        <color theme="1"/>
        <rFont val="Calibri"/>
        <family val="2"/>
        <scheme val="minor"/>
      </rPr>
      <t xml:space="preserve"> durant le confinement.</t>
    </r>
  </si>
  <si>
    <r>
      <t xml:space="preserve"> ▪ Risque d'</t>
    </r>
    <r>
      <rPr>
        <b/>
        <sz val="11"/>
        <color theme="1"/>
        <rFont val="Calibri"/>
        <family val="2"/>
        <scheme val="minor"/>
      </rPr>
      <t xml:space="preserve">augmentation des heures supplémentaires </t>
    </r>
    <r>
      <rPr>
        <sz val="11"/>
        <color theme="1"/>
        <rFont val="Calibri"/>
        <family val="2"/>
        <scheme val="minor"/>
      </rPr>
      <t xml:space="preserve">à la sortie du confinement afin de </t>
    </r>
    <r>
      <rPr>
        <u/>
        <sz val="11"/>
        <color theme="1"/>
        <rFont val="Calibri"/>
        <family val="2"/>
        <scheme val="minor"/>
      </rPr>
      <t>rattraper le retard accumulé</t>
    </r>
    <r>
      <rPr>
        <sz val="11"/>
        <color theme="1"/>
        <rFont val="Calibri"/>
        <family val="2"/>
        <scheme val="minor"/>
      </rPr>
      <t xml:space="preserve"> (permis d'urbanisme, permis d'environnement, etc).</t>
    </r>
  </si>
  <si>
    <t>Ce poste fera probablement l'objet d'un effet de rattrapage une fois les services communaux de nouveau pleinement opérationnels.</t>
  </si>
  <si>
    <r>
      <t xml:space="preserve"> ▪ Risque de demande d'</t>
    </r>
    <r>
      <rPr>
        <b/>
        <sz val="11"/>
        <color theme="1"/>
        <rFont val="Calibri"/>
        <family val="2"/>
        <scheme val="minor"/>
      </rPr>
      <t xml:space="preserve">indemnisation pour non-exécution de marchés publics </t>
    </r>
    <r>
      <rPr>
        <sz val="11"/>
        <color theme="1"/>
        <rFont val="Calibri"/>
        <family val="2"/>
        <scheme val="minor"/>
      </rPr>
      <t xml:space="preserve">de la part des adjudicataires : coût de l'indemnisation + de la procédure de contentieux (le cas échéant), ainsi que </t>
    </r>
    <r>
      <rPr>
        <b/>
        <sz val="11"/>
        <color theme="1"/>
        <rFont val="Calibri"/>
        <family val="2"/>
        <scheme val="minor"/>
      </rPr>
      <t>coûts de révision</t>
    </r>
    <r>
      <rPr>
        <sz val="11"/>
        <color theme="1"/>
        <rFont val="Calibri"/>
        <family val="2"/>
        <scheme val="minor"/>
      </rPr>
      <t xml:space="preserve"> (suite à la reprise de chantiers et à l'application des clauses de révision).</t>
    </r>
  </si>
  <si>
    <t>Catégorie</t>
  </si>
  <si>
    <r>
      <t xml:space="preserve"> ▪ Diminution des recettes issues des</t>
    </r>
    <r>
      <rPr>
        <b/>
        <sz val="11"/>
        <color theme="1"/>
        <rFont val="Calibri"/>
        <family val="2"/>
        <scheme val="minor"/>
      </rPr>
      <t xml:space="preserve"> additionnels à l'IPP</t>
    </r>
    <r>
      <rPr>
        <sz val="11"/>
        <color theme="1"/>
        <rFont val="Calibri"/>
        <family val="2"/>
        <scheme val="minor"/>
      </rPr>
      <t xml:space="preserve"> en raison du </t>
    </r>
    <r>
      <rPr>
        <u/>
        <sz val="11"/>
        <color theme="1"/>
        <rFont val="Calibri"/>
        <family val="2"/>
        <scheme val="minor"/>
      </rPr>
      <t>chômage économique</t>
    </r>
    <r>
      <rPr>
        <sz val="11"/>
        <color theme="1"/>
        <rFont val="Calibri"/>
        <family val="2"/>
        <scheme val="minor"/>
      </rPr>
      <t xml:space="preserve"> et de la </t>
    </r>
    <r>
      <rPr>
        <u/>
        <sz val="11"/>
        <color theme="1"/>
        <rFont val="Calibri"/>
        <family val="2"/>
        <scheme val="minor"/>
      </rPr>
      <t>cessation temporaire des activités des indépendants</t>
    </r>
    <r>
      <rPr>
        <sz val="11"/>
        <color theme="1"/>
        <rFont val="Calibri"/>
        <family val="2"/>
        <scheme val="minor"/>
      </rPr>
      <t xml:space="preserve"> durant le confinement.</t>
    </r>
  </si>
  <si>
    <r>
      <rPr>
        <sz val="11"/>
        <color theme="1"/>
        <rFont val="Calibri"/>
        <family val="2"/>
      </rPr>
      <t xml:space="preserve"> ▪ </t>
    </r>
    <r>
      <rPr>
        <sz val="11"/>
        <color theme="1"/>
        <rFont val="Calibri"/>
        <family val="2"/>
        <scheme val="minor"/>
      </rPr>
      <t xml:space="preserve">Augmentation des </t>
    </r>
    <r>
      <rPr>
        <b/>
        <sz val="11"/>
        <color theme="1"/>
        <rFont val="Calibri"/>
        <family val="2"/>
        <scheme val="minor"/>
      </rPr>
      <t>dotations octroyées aux CPAS</t>
    </r>
    <r>
      <rPr>
        <sz val="11"/>
        <color theme="1"/>
        <rFont val="Calibri"/>
        <family val="2"/>
        <scheme val="minor"/>
      </rPr>
      <t xml:space="preserve"> et liées à l'augmentation des dépenses d'aides de 1ère ligne (aides urgentes), en raison des </t>
    </r>
    <r>
      <rPr>
        <u/>
        <sz val="11"/>
        <color theme="1"/>
        <rFont val="Calibri"/>
        <family val="2"/>
        <scheme val="minor"/>
      </rPr>
      <t>difficultés économiques rencontrées par une part de la population</t>
    </r>
    <r>
      <rPr>
        <sz val="11"/>
        <color theme="1"/>
        <rFont val="Calibri"/>
        <family val="2"/>
        <scheme val="minor"/>
      </rPr>
      <t xml:space="preserve"> durant le confinement.</t>
    </r>
  </si>
  <si>
    <r>
      <t xml:space="preserve"> ▪ Augmentation des dépenses liées aux </t>
    </r>
    <r>
      <rPr>
        <b/>
        <sz val="11"/>
        <color theme="1"/>
        <rFont val="Calibri"/>
        <family val="2"/>
        <scheme val="minor"/>
      </rPr>
      <t>aides et subventions</t>
    </r>
    <r>
      <rPr>
        <sz val="11"/>
        <color theme="1"/>
        <rFont val="Calibri"/>
        <family val="2"/>
        <scheme val="minor"/>
      </rPr>
      <t xml:space="preserve"> octroyées aux indépendants (notamment les commerces), entreprises et associations actives dans le milieu sportif ou culturel (RCA et ASBL) </t>
    </r>
    <r>
      <rPr>
        <u/>
        <sz val="11"/>
        <color theme="1"/>
        <rFont val="Calibri"/>
        <family val="2"/>
        <scheme val="minor"/>
      </rPr>
      <t>impactés par la période de confinement</t>
    </r>
    <r>
      <rPr>
        <sz val="11"/>
        <color theme="1"/>
        <rFont val="Calibri"/>
        <family val="2"/>
        <scheme val="minor"/>
      </rPr>
      <t>.</t>
    </r>
  </si>
  <si>
    <r>
      <rPr>
        <sz val="11"/>
        <rFont val="Calibri"/>
        <family val="2"/>
      </rPr>
      <t xml:space="preserve"> ▪ </t>
    </r>
    <r>
      <rPr>
        <sz val="11"/>
        <rFont val="Calibri"/>
        <family val="2"/>
        <scheme val="minor"/>
      </rPr>
      <t xml:space="preserve">Maintien des </t>
    </r>
    <r>
      <rPr>
        <b/>
        <sz val="11"/>
        <rFont val="Calibri"/>
        <family val="2"/>
        <scheme val="minor"/>
      </rPr>
      <t xml:space="preserve">salaires complets des agents communaux contractuels qui exercent des activités non essentielles et qui ne peuvent être effectuées en télétravail </t>
    </r>
    <r>
      <rPr>
        <sz val="11"/>
        <rFont val="Calibri"/>
        <family val="2"/>
        <scheme val="minor"/>
      </rPr>
      <t xml:space="preserve">en dispense de service (et donc diminution de la perception des recettes en conséquence) </t>
    </r>
    <r>
      <rPr>
        <u/>
        <sz val="11"/>
        <rFont val="Calibri"/>
        <family val="2"/>
        <scheme val="minor"/>
      </rPr>
      <t xml:space="preserve">suite à la recommandation du Ministre des Pouvoirs Locaux </t>
    </r>
    <r>
      <rPr>
        <sz val="11"/>
        <rFont val="Calibri"/>
        <family val="2"/>
        <scheme val="minor"/>
      </rPr>
      <t xml:space="preserve">. Si les communes ont opté pour le chômage économique, le Ministre recommande dans ce dernier cas que les communes compensent le différentiel salarial. </t>
    </r>
  </si>
  <si>
    <t>DOF DEI</t>
  </si>
  <si>
    <r>
      <t xml:space="preserve">Effet </t>
    </r>
    <r>
      <rPr>
        <sz val="16"/>
        <color rgb="FF305496"/>
        <rFont val="Calibri"/>
        <family val="2"/>
        <scheme val="minor"/>
      </rPr>
      <t xml:space="preserve">+ </t>
    </r>
    <r>
      <rPr>
        <u/>
        <sz val="16"/>
        <color rgb="FF305496"/>
        <rFont val="Calibri"/>
        <family val="2"/>
        <scheme val="minor"/>
      </rPr>
      <t>cause</t>
    </r>
  </si>
  <si>
    <t xml:space="preserve">   Remarques complémentaires</t>
  </si>
  <si>
    <t>Malgré le maintien de la subvention régionale, les risques qui pèsent sur les subsides APE peuvent cependant être de deux ordres : 1) Les membres du personnel qui sont malades et pour lesquels il ne sera pas possible de réclamer le subside (taux d'absentéisme lié à la maladie). 2) Les membres du personnel APE pour les communes qui auraient opté pour leur mise en chômage temporaire (et donc avec le risque de perdre la subvention).</t>
  </si>
  <si>
    <t>Attention, ce risque concerne à la fois le service ordinaire et le service extraordinaire du budget communal.</t>
  </si>
  <si>
    <t>Attention, cette économie temporaire est évidemment à contrebalancer avec l'ensemble des coûts identifiés dans le cadre des indemnisations et des coûts de révision liés à la non-exécution des marchés publics</t>
  </si>
  <si>
    <r>
      <t xml:space="preserve"> ▪ Perte de recettes issues des</t>
    </r>
    <r>
      <rPr>
        <b/>
        <sz val="11"/>
        <color theme="1"/>
        <rFont val="Calibri"/>
        <family val="2"/>
        <scheme val="minor"/>
      </rPr>
      <t xml:space="preserve"> taxes locales sur l'activité économique</t>
    </r>
    <r>
      <rPr>
        <sz val="11"/>
        <color theme="1"/>
        <rFont val="Calibri"/>
        <family val="2"/>
        <scheme val="minor"/>
      </rPr>
      <t xml:space="preserve">, suite à la </t>
    </r>
    <r>
      <rPr>
        <u/>
        <sz val="11"/>
        <color theme="1"/>
        <rFont val="Calibri"/>
        <family val="2"/>
        <scheme val="minor"/>
      </rPr>
      <t>chute des activités</t>
    </r>
    <r>
      <rPr>
        <sz val="11"/>
        <color theme="1"/>
        <rFont val="Calibri"/>
        <family val="2"/>
        <scheme val="minor"/>
      </rPr>
      <t xml:space="preserve"> (force motrice) et aux probables </t>
    </r>
    <r>
      <rPr>
        <u/>
        <sz val="11"/>
        <color theme="1"/>
        <rFont val="Calibri"/>
        <family val="2"/>
        <scheme val="minor"/>
      </rPr>
      <t>faillites d'entreprises</t>
    </r>
    <r>
      <rPr>
        <sz val="11"/>
        <color theme="1"/>
        <rFont val="Calibri"/>
        <family val="2"/>
        <scheme val="minor"/>
      </rPr>
      <t>.</t>
    </r>
  </si>
  <si>
    <r>
      <t xml:space="preserve"> ▪  Perte et/ou report de recettes issues de certaines</t>
    </r>
    <r>
      <rPr>
        <b/>
        <sz val="11"/>
        <rFont val="Calibri"/>
        <family val="2"/>
        <scheme val="minor"/>
      </rPr>
      <t xml:space="preserve"> taxes/redevances locales sur l'occupation du domaine public </t>
    </r>
    <r>
      <rPr>
        <sz val="11"/>
        <rFont val="Calibri"/>
        <family val="2"/>
        <scheme val="minor"/>
      </rPr>
      <t xml:space="preserve">: redevances pour les parkings, pour les terrasses, pour les autres occupations du domaine public en général (fêtes, brocantes, marchés) suite à la </t>
    </r>
    <r>
      <rPr>
        <u/>
        <sz val="11"/>
        <rFont val="Calibri"/>
        <family val="2"/>
        <scheme val="minor"/>
      </rPr>
      <t>fermeture des commerces et des mesures de distanciation sociale</t>
    </r>
    <r>
      <rPr>
        <sz val="11"/>
        <rFont val="Calibri"/>
        <family val="2"/>
        <scheme val="minor"/>
      </rPr>
      <t xml:space="preserve"> durant le confinement.</t>
    </r>
  </si>
  <si>
    <r>
      <t xml:space="preserve"> ▪  Perte et/ou report de recettes issues de certaines </t>
    </r>
    <r>
      <rPr>
        <b/>
        <sz val="11"/>
        <rFont val="Calibri"/>
        <family val="2"/>
        <scheme val="minor"/>
      </rPr>
      <t>taxes/redevances locales sur les prestations administratives</t>
    </r>
    <r>
      <rPr>
        <sz val="11"/>
        <rFont val="Calibri"/>
        <family val="2"/>
        <scheme val="minor"/>
      </rPr>
      <t xml:space="preserve"> : délivrance de permis d'environnement, de permis d'urbanisation, et de documents administratifs divers en raison de </t>
    </r>
    <r>
      <rPr>
        <u/>
        <sz val="11"/>
        <rFont val="Calibri"/>
        <family val="2"/>
        <scheme val="minor"/>
      </rPr>
      <t>la fermeture des services communaux</t>
    </r>
    <r>
      <rPr>
        <sz val="11"/>
        <rFont val="Calibri"/>
        <family val="2"/>
        <scheme val="minor"/>
      </rPr>
      <t>, ou encore la délivrance de passeports suite à l'annulation de nombreux voyages.</t>
    </r>
  </si>
  <si>
    <r>
      <t xml:space="preserve"> ▪ Réduction des </t>
    </r>
    <r>
      <rPr>
        <b/>
        <sz val="11"/>
        <color theme="1"/>
        <rFont val="Calibri"/>
        <family val="2"/>
      </rPr>
      <t xml:space="preserve">dépenses liées à la rémunération du personnel contractuel </t>
    </r>
    <r>
      <rPr>
        <sz val="11"/>
        <color theme="1"/>
        <rFont val="Calibri"/>
        <family val="2"/>
      </rPr>
      <t>en raison d'une</t>
    </r>
    <r>
      <rPr>
        <u/>
        <sz val="11"/>
        <color theme="1"/>
        <rFont val="Calibri"/>
        <family val="2"/>
      </rPr>
      <t xml:space="preserve"> mise en chômage économique</t>
    </r>
    <r>
      <rPr>
        <sz val="11"/>
        <color theme="1"/>
        <rFont val="Calibri"/>
        <family val="2"/>
      </rPr>
      <t xml:space="preserve"> d'une partie d'entre-eux.</t>
    </r>
  </si>
  <si>
    <t>Remédiations apportées par la commune</t>
  </si>
  <si>
    <t>7,3 mios (GW)</t>
  </si>
  <si>
    <t>Le Gouvernement wallon a débloqué une enveloppe de 7,3 millions afin d'aider les communes à fournir des masques à la population dans le cadre du déconfinement.</t>
  </si>
  <si>
    <r>
      <t xml:space="preserve"> ▪ Report de la perception des </t>
    </r>
    <r>
      <rPr>
        <b/>
        <sz val="11"/>
        <rFont val="Calibri"/>
        <family val="2"/>
        <scheme val="minor"/>
      </rPr>
      <t>additionnels à la TC</t>
    </r>
    <r>
      <rPr>
        <sz val="11"/>
        <rFont val="Calibri"/>
        <family val="2"/>
        <scheme val="minor"/>
      </rPr>
      <t xml:space="preserve"> suite à d'un </t>
    </r>
    <r>
      <rPr>
        <u/>
        <sz val="11"/>
        <rFont val="Calibri"/>
        <family val="2"/>
        <scheme val="minor"/>
      </rPr>
      <t>délai de paiement supplémentaire</t>
    </r>
    <r>
      <rPr>
        <sz val="11"/>
        <rFont val="Calibri"/>
        <family val="2"/>
        <scheme val="minor"/>
      </rPr>
      <t xml:space="preserve"> accordé par la région pour la taxe de circulation (de 1 à 3 mois).</t>
    </r>
  </si>
  <si>
    <t>12,372 mios (GW)
19,96 mios (GW)</t>
  </si>
  <si>
    <t>1ère aide régionale exceptionnelle de 250 € trimestriels par lit pour l’ensemble des MR et MRS. Soit un montant global de 12,372 millions pour 3 mois.
2ème aide régionale prévoyant un forfait unique de 400 € par lit agréé pour tous les établissements.</t>
  </si>
  <si>
    <r>
      <t xml:space="preserve"> ▪ Diminution des recettes issues des </t>
    </r>
    <r>
      <rPr>
        <b/>
        <sz val="11"/>
        <color theme="1"/>
        <rFont val="Calibri"/>
        <family val="2"/>
        <scheme val="minor"/>
      </rPr>
      <t xml:space="preserve">additionnels au PRI </t>
    </r>
    <r>
      <rPr>
        <sz val="11"/>
        <color theme="1"/>
        <rFont val="Calibri"/>
        <family val="2"/>
        <scheme val="minor"/>
      </rPr>
      <t xml:space="preserve">en cas de </t>
    </r>
    <r>
      <rPr>
        <u/>
        <sz val="11"/>
        <color theme="1"/>
        <rFont val="Calibri"/>
        <family val="2"/>
        <scheme val="minor"/>
      </rPr>
      <t>demandes de remise ou modération</t>
    </r>
    <r>
      <rPr>
        <sz val="11"/>
        <color theme="1"/>
        <rFont val="Calibri"/>
        <family val="2"/>
        <scheme val="minor"/>
      </rPr>
      <t xml:space="preserve"> par des entreprises en difficulté (inactivité des immeubles commerciaux ou industriels durant le confinement).</t>
    </r>
  </si>
  <si>
    <r>
      <t xml:space="preserve"> ▪ Diminution des recettes issues des </t>
    </r>
    <r>
      <rPr>
        <b/>
        <sz val="11"/>
        <color theme="1"/>
        <rFont val="Calibri"/>
        <family val="2"/>
        <scheme val="minor"/>
      </rPr>
      <t xml:space="preserve">additionnels au PRI </t>
    </r>
    <r>
      <rPr>
        <sz val="11"/>
        <color theme="1"/>
        <rFont val="Calibri"/>
        <family val="2"/>
        <scheme val="minor"/>
      </rPr>
      <t xml:space="preserve">suite aux probables </t>
    </r>
    <r>
      <rPr>
        <u/>
        <sz val="11"/>
        <color theme="1"/>
        <rFont val="Calibri"/>
        <family val="2"/>
        <scheme val="minor"/>
      </rPr>
      <t>faillites d'entreprises</t>
    </r>
    <r>
      <rPr>
        <sz val="11"/>
        <color theme="1"/>
        <rFont val="Calibri"/>
        <family val="2"/>
        <scheme val="minor"/>
      </rPr>
      <t>.</t>
    </r>
  </si>
  <si>
    <t>Enveloppe budgétaire initiale</t>
  </si>
  <si>
    <r>
      <t xml:space="preserve"> ▪ Diminution des dotations issues du </t>
    </r>
    <r>
      <rPr>
        <b/>
        <sz val="11"/>
        <rFont val="Calibri"/>
        <family val="2"/>
        <scheme val="minor"/>
      </rPr>
      <t xml:space="preserve">Fonds des communes </t>
    </r>
    <r>
      <rPr>
        <sz val="11"/>
        <rFont val="Calibri"/>
        <family val="2"/>
        <scheme val="minor"/>
      </rPr>
      <t xml:space="preserve">en 2020, en raison d'une </t>
    </r>
    <r>
      <rPr>
        <u/>
        <sz val="11"/>
        <rFont val="Calibri"/>
        <family val="2"/>
        <scheme val="minor"/>
      </rPr>
      <t>révision à la baisse de l'inflation</t>
    </r>
    <r>
      <rPr>
        <sz val="11"/>
        <rFont val="Calibri"/>
        <family val="2"/>
        <scheme val="minor"/>
      </rPr>
      <t>.</t>
    </r>
  </si>
  <si>
    <r>
      <rPr>
        <sz val="11"/>
        <color theme="1"/>
        <rFont val="Calibri"/>
        <family val="2"/>
      </rPr>
      <t xml:space="preserve"> ▪ </t>
    </r>
    <r>
      <rPr>
        <sz val="11"/>
        <color theme="1"/>
        <rFont val="Calibri"/>
        <family val="2"/>
        <scheme val="minor"/>
      </rPr>
      <t xml:space="preserve">Report et perte de </t>
    </r>
    <r>
      <rPr>
        <b/>
        <sz val="11"/>
        <color theme="1"/>
        <rFont val="Calibri"/>
        <family val="2"/>
        <scheme val="minor"/>
      </rPr>
      <t>recettes de prestation</t>
    </r>
    <r>
      <rPr>
        <sz val="11"/>
        <color theme="1"/>
        <rFont val="Calibri"/>
        <family val="2"/>
        <scheme val="minor"/>
      </rPr>
      <t xml:space="preserve"> pour les </t>
    </r>
    <r>
      <rPr>
        <u/>
        <sz val="11"/>
        <color theme="1"/>
        <rFont val="Calibri"/>
        <family val="2"/>
        <scheme val="minor"/>
      </rPr>
      <t>communes distributrices d'eau</t>
    </r>
    <r>
      <rPr>
        <sz val="11"/>
        <color theme="1"/>
        <rFont val="Calibri"/>
        <family val="2"/>
        <scheme val="minor"/>
      </rPr>
      <t xml:space="preserve"> davantage soumises à des retards de paiements et des créances irrecouvrables.</t>
    </r>
  </si>
  <si>
    <t>Le Ministre de l'Environnement a émis une circulaire qui vise à accorder un délai pour le paiement des factures d'eau dans le cadre de la crise sanitaire. En outre, une réduction de 40 euros doit être octroyée à tout consommateur mis en chômage temporaire qui en fait la demande. Cette réduction sera toutefois entièrement compensée par la région.</t>
  </si>
  <si>
    <r>
      <rPr>
        <sz val="11"/>
        <color theme="1"/>
        <rFont val="Calibri"/>
        <family val="2"/>
      </rPr>
      <t xml:space="preserve"> ▪ </t>
    </r>
    <r>
      <rPr>
        <sz val="11"/>
        <color theme="1"/>
        <rFont val="Calibri"/>
        <family val="2"/>
        <scheme val="minor"/>
      </rPr>
      <t xml:space="preserve">Perte des </t>
    </r>
    <r>
      <rPr>
        <b/>
        <sz val="11"/>
        <color theme="1"/>
        <rFont val="Calibri"/>
        <family val="2"/>
        <scheme val="minor"/>
      </rPr>
      <t>recettes de prestation</t>
    </r>
    <r>
      <rPr>
        <sz val="11"/>
        <color theme="1"/>
        <rFont val="Calibri"/>
        <family val="2"/>
        <scheme val="minor"/>
      </rPr>
      <t xml:space="preserve"> pour l'ensemble des </t>
    </r>
    <r>
      <rPr>
        <u/>
        <sz val="11"/>
        <color theme="1"/>
        <rFont val="Calibri"/>
        <family val="2"/>
        <scheme val="minor"/>
      </rPr>
      <t>services communaux fermés et des loyers communaux non-perçus</t>
    </r>
    <r>
      <rPr>
        <sz val="11"/>
        <color theme="1"/>
        <rFont val="Calibri"/>
        <family val="2"/>
        <scheme val="minor"/>
      </rPr>
      <t xml:space="preserve"> (locations de salles appartenant à la commune) durant le confinement.</t>
    </r>
  </si>
  <si>
    <r>
      <t xml:space="preserve"> ▪ Diminution des recettes issues des </t>
    </r>
    <r>
      <rPr>
        <b/>
        <sz val="11"/>
        <color theme="1"/>
        <rFont val="Calibri"/>
        <family val="2"/>
        <scheme val="minor"/>
      </rPr>
      <t xml:space="preserve">additionnels au PRI </t>
    </r>
    <r>
      <rPr>
        <sz val="11"/>
        <color theme="1"/>
        <rFont val="Calibri"/>
        <family val="2"/>
        <scheme val="minor"/>
      </rPr>
      <t xml:space="preserve">en raison du </t>
    </r>
    <r>
      <rPr>
        <u/>
        <sz val="11"/>
        <color theme="1"/>
        <rFont val="Calibri"/>
        <family val="2"/>
        <scheme val="minor"/>
      </rPr>
      <t>retard pris dans les projets de travaux</t>
    </r>
    <r>
      <rPr>
        <sz val="11"/>
        <color theme="1"/>
        <rFont val="Calibri"/>
        <family val="2"/>
        <scheme val="minor"/>
      </rPr>
      <t>.</t>
    </r>
  </si>
  <si>
    <r>
      <t xml:space="preserve"> ▪ Augmentation des</t>
    </r>
    <r>
      <rPr>
        <b/>
        <sz val="11"/>
        <color theme="1"/>
        <rFont val="Calibri"/>
        <family val="2"/>
      </rPr>
      <t xml:space="preserve"> dotations octroyées aux CPAS,</t>
    </r>
    <r>
      <rPr>
        <sz val="11"/>
        <color theme="1"/>
        <rFont val="Calibri"/>
        <family val="2"/>
      </rPr>
      <t xml:space="preserve"> en raison d'une augmentation probable du nombre de </t>
    </r>
    <r>
      <rPr>
        <u/>
        <sz val="11"/>
        <color theme="1"/>
        <rFont val="Calibri"/>
        <family val="2"/>
      </rPr>
      <t>bénéficiaires du RIS et de l'ASE</t>
    </r>
    <r>
      <rPr>
        <sz val="11"/>
        <color theme="1"/>
        <rFont val="Calibri"/>
        <family val="2"/>
      </rPr>
      <t>.</t>
    </r>
  </si>
  <si>
    <r>
      <rPr>
        <sz val="11"/>
        <color theme="1"/>
        <rFont val="Calibri"/>
        <family val="2"/>
      </rPr>
      <t xml:space="preserve"> ▪ </t>
    </r>
    <r>
      <rPr>
        <sz val="11"/>
        <color theme="1"/>
        <rFont val="Calibri"/>
        <family val="2"/>
        <scheme val="minor"/>
      </rPr>
      <t xml:space="preserve">Augmentation des </t>
    </r>
    <r>
      <rPr>
        <b/>
        <sz val="11"/>
        <color theme="1"/>
        <rFont val="Calibri"/>
        <family val="2"/>
        <scheme val="minor"/>
      </rPr>
      <t>dotations octroyées aux Zones de police</t>
    </r>
    <r>
      <rPr>
        <sz val="11"/>
        <color theme="1"/>
        <rFont val="Calibri"/>
        <family val="2"/>
        <scheme val="minor"/>
      </rPr>
      <t xml:space="preserve"> en raison de l'augmentation des dépenses pour faire respecter les </t>
    </r>
    <r>
      <rPr>
        <u/>
        <sz val="11"/>
        <color theme="1"/>
        <rFont val="Calibri"/>
        <family val="2"/>
        <scheme val="minor"/>
      </rPr>
      <t>mesures liées au confinement</t>
    </r>
    <r>
      <rPr>
        <sz val="11"/>
        <color theme="1"/>
        <rFont val="Calibri"/>
        <family val="2"/>
        <scheme val="minor"/>
      </rPr>
      <t>.</t>
    </r>
  </si>
  <si>
    <r>
      <rPr>
        <sz val="11"/>
        <color theme="1"/>
        <rFont val="Calibri"/>
        <family val="2"/>
      </rPr>
      <t xml:space="preserve"> ▪ </t>
    </r>
    <r>
      <rPr>
        <sz val="11"/>
        <color theme="1"/>
        <rFont val="Calibri"/>
        <family val="2"/>
        <scheme val="minor"/>
      </rPr>
      <t>Augmentation des</t>
    </r>
    <r>
      <rPr>
        <b/>
        <sz val="11"/>
        <color theme="1"/>
        <rFont val="Calibri"/>
        <family val="2"/>
        <scheme val="minor"/>
      </rPr>
      <t xml:space="preserve"> dotations octroyées aux Zones de secours</t>
    </r>
    <r>
      <rPr>
        <sz val="11"/>
        <color theme="1"/>
        <rFont val="Calibri"/>
        <family val="2"/>
        <scheme val="minor"/>
      </rPr>
      <t xml:space="preserve"> en tant que </t>
    </r>
    <r>
      <rPr>
        <u/>
        <sz val="11"/>
        <color theme="1"/>
        <rFont val="Calibri"/>
        <family val="2"/>
        <scheme val="minor"/>
      </rPr>
      <t>renfort des services hospitaliers</t>
    </r>
    <r>
      <rPr>
        <sz val="11"/>
        <color theme="1"/>
        <rFont val="Calibri"/>
        <family val="2"/>
        <scheme val="minor"/>
      </rPr>
      <t>.</t>
    </r>
  </si>
  <si>
    <r>
      <rPr>
        <sz val="11"/>
        <rFont val="Calibri"/>
        <family val="2"/>
      </rPr>
      <t xml:space="preserve"> ▪ </t>
    </r>
    <r>
      <rPr>
        <sz val="11"/>
        <rFont val="Calibri"/>
        <family val="2"/>
        <scheme val="minor"/>
      </rPr>
      <t xml:space="preserve">Augmentation des </t>
    </r>
    <r>
      <rPr>
        <b/>
        <sz val="11"/>
        <rFont val="Calibri"/>
        <family val="2"/>
        <scheme val="minor"/>
      </rPr>
      <t>dépenses liées aux hôpitaux publics</t>
    </r>
    <r>
      <rPr>
        <sz val="11"/>
        <rFont val="Calibri"/>
        <family val="2"/>
        <scheme val="minor"/>
      </rPr>
      <t xml:space="preserve">, en raison des </t>
    </r>
    <r>
      <rPr>
        <u/>
        <sz val="11"/>
        <rFont val="Calibri"/>
        <family val="2"/>
        <scheme val="minor"/>
      </rPr>
      <t>dépenses d'équipements et de personnel</t>
    </r>
    <r>
      <rPr>
        <sz val="11"/>
        <rFont val="Calibri"/>
        <family val="2"/>
        <scheme val="minor"/>
      </rPr>
      <t xml:space="preserve"> accrues dans la lutte contre la crise sanitaire et à un report des recettes liées aux hospitalisations et aux opérations chirurgicales (risques de dégradation financière pour les communes ayant des participations via les intercommunales gestionnaires).</t>
    </r>
  </si>
  <si>
    <r>
      <t xml:space="preserve"> ▪ Dépenses liées à l'</t>
    </r>
    <r>
      <rPr>
        <b/>
        <sz val="11"/>
        <color theme="1"/>
        <rFont val="Calibri"/>
        <family val="2"/>
        <scheme val="minor"/>
      </rPr>
      <t>achat et/ou à la confection de masques à destination de la population</t>
    </r>
    <r>
      <rPr>
        <sz val="11"/>
        <color theme="1"/>
        <rFont val="Calibri"/>
        <family val="2"/>
        <scheme val="minor"/>
      </rPr>
      <t xml:space="preserve"> dans le cadre du plan de déconfinement.</t>
    </r>
  </si>
  <si>
    <t>SYNTHÈSE DES RISQUES TOTAUX 1+2</t>
  </si>
  <si>
    <t>SYNTHÈSE DES RISQUES TOTAUX 1+2-3</t>
  </si>
  <si>
    <t>Équipements de protection, heures supplémentaires et week-end éventuellement prestés par le personnel. Selon le Ministre Dermagne, les surcoûts liés aux équipements devraient être compensés par "certaines dépenses [...] reportées à plus tard" et ne pas entraîner de révision à la hausse des dotations communales (cf. Question écrite adressée à Pierre-Yves Dermagne par Christophe Bastin en date du 01/04/2020).</t>
  </si>
  <si>
    <t>Ce sera principalement le PRI relatif au matériel et outillage qui sera touché (78 millions en 2017) et donc, cela touchera davantage les communes "industrielles".</t>
  </si>
  <si>
    <r>
      <t xml:space="preserve"> ▪ Report de la perception des </t>
    </r>
    <r>
      <rPr>
        <b/>
        <sz val="11"/>
        <color theme="1"/>
        <rFont val="Calibri"/>
        <family val="2"/>
        <scheme val="minor"/>
      </rPr>
      <t xml:space="preserve">additionnels au PRI </t>
    </r>
    <r>
      <rPr>
        <sz val="11"/>
        <color theme="1"/>
        <rFont val="Calibri"/>
        <family val="2"/>
        <scheme val="minor"/>
      </rPr>
      <t xml:space="preserve">en raison du </t>
    </r>
    <r>
      <rPr>
        <u/>
        <sz val="11"/>
        <color theme="1"/>
        <rFont val="Calibri"/>
        <family val="2"/>
        <scheme val="minor"/>
      </rPr>
      <t>report de l'envoi des premiers AER</t>
    </r>
    <r>
      <rPr>
        <sz val="11"/>
        <color theme="1"/>
        <rFont val="Calibri"/>
        <family val="2"/>
        <scheme val="minor"/>
      </rPr>
      <t xml:space="preserve"> de l'exercice 2020 à partir du mois d'août afin d'éviter une pression financière complémentaire avant que les premiers paiements soient dus (au mieux pour fin octobre).</t>
    </r>
  </si>
  <si>
    <r>
      <t xml:space="preserve"> ▪</t>
    </r>
    <r>
      <rPr>
        <b/>
        <sz val="11"/>
        <rFont val="Calibri"/>
        <family val="2"/>
        <scheme val="minor"/>
      </rPr>
      <t xml:space="preserve"> Dividendes intercommunales</t>
    </r>
    <r>
      <rPr>
        <sz val="11"/>
        <rFont val="Calibri"/>
        <family val="2"/>
        <scheme val="minor"/>
      </rPr>
      <t xml:space="preserve"> :  diminution / suspension potentielle des dividendes 2020 (eau, gaz et électricité) en prévision du </t>
    </r>
    <r>
      <rPr>
        <u/>
        <sz val="11"/>
        <rFont val="Calibri"/>
        <family val="2"/>
        <scheme val="minor"/>
      </rPr>
      <t>report de paiement</t>
    </r>
    <r>
      <rPr>
        <sz val="11"/>
        <rFont val="Calibri"/>
        <family val="2"/>
        <scheme val="minor"/>
      </rPr>
      <t xml:space="preserve"> qui serait accordé, d'une </t>
    </r>
    <r>
      <rPr>
        <u/>
        <sz val="11"/>
        <rFont val="Calibri"/>
        <family val="2"/>
        <scheme val="minor"/>
      </rPr>
      <t>diminution éventuelle de la consommation d'énergie</t>
    </r>
    <r>
      <rPr>
        <sz val="11"/>
        <rFont val="Calibri"/>
        <family val="2"/>
        <scheme val="minor"/>
      </rPr>
      <t xml:space="preserve"> (secteur professionnel), et également suite aux </t>
    </r>
    <r>
      <rPr>
        <u/>
        <sz val="11"/>
        <rFont val="Calibri"/>
        <family val="2"/>
        <scheme val="minor"/>
      </rPr>
      <t>exigences d'autorités supérieures</t>
    </r>
    <r>
      <rPr>
        <sz val="11"/>
        <rFont val="Calibri"/>
        <family val="2"/>
        <scheme val="minor"/>
      </rPr>
      <t xml:space="preserve"> qui pourraient être formulées en ce sens.</t>
    </r>
  </si>
  <si>
    <t>Un montant de 250 euros par infraction (en perception immédiate) peut être prélevé en tant que SAC, pour autant que la commune adopte un règlement qui inclut les mesures de respect du confinement parmi les sanctions administratives possibles.</t>
  </si>
  <si>
    <r>
      <t xml:space="preserve"> ▪ Augmentation des </t>
    </r>
    <r>
      <rPr>
        <b/>
        <sz val="11"/>
        <color theme="1"/>
        <rFont val="Calibri"/>
        <family val="2"/>
        <scheme val="minor"/>
      </rPr>
      <t>frais de nettoyage et de désinfection</t>
    </r>
    <r>
      <rPr>
        <sz val="11"/>
        <color theme="1"/>
        <rFont val="Calibri"/>
        <family val="2"/>
        <scheme val="minor"/>
      </rPr>
      <t xml:space="preserve"> dans les écoles et dans les bureaux durant le confinement et dans le cadre du déconfinement progressif.</t>
    </r>
  </si>
  <si>
    <r>
      <rPr>
        <sz val="11"/>
        <rFont val="Calibri"/>
        <family val="2"/>
      </rPr>
      <t xml:space="preserve"> ▪ </t>
    </r>
    <r>
      <rPr>
        <sz val="11"/>
        <rFont val="Calibri"/>
        <family val="2"/>
        <scheme val="minor"/>
      </rPr>
      <t xml:space="preserve">Augmentation des </t>
    </r>
    <r>
      <rPr>
        <b/>
        <sz val="11"/>
        <rFont val="Calibri"/>
        <family val="2"/>
        <scheme val="minor"/>
      </rPr>
      <t xml:space="preserve">dotations octroyées aux CPAS </t>
    </r>
    <r>
      <rPr>
        <sz val="11"/>
        <rFont val="Calibri"/>
        <family val="2"/>
        <scheme val="minor"/>
      </rPr>
      <t xml:space="preserve">et liées aux </t>
    </r>
    <r>
      <rPr>
        <u/>
        <sz val="11"/>
        <rFont val="Calibri"/>
        <family val="2"/>
        <scheme val="minor"/>
      </rPr>
      <t>mesures sanitaires</t>
    </r>
    <r>
      <rPr>
        <sz val="11"/>
        <rFont val="Calibri"/>
        <family val="2"/>
        <scheme val="minor"/>
      </rPr>
      <t xml:space="preserve"> appliquées en maisons de repos et en MRS (achat de matériel supplémentaire, désinfection, ...) </t>
    </r>
  </si>
  <si>
    <r>
      <t xml:space="preserve"> ▪ Augmentation des </t>
    </r>
    <r>
      <rPr>
        <b/>
        <sz val="11"/>
        <color theme="1"/>
        <rFont val="Calibri"/>
        <family val="2"/>
        <scheme val="minor"/>
      </rPr>
      <t xml:space="preserve">frais d'informatique </t>
    </r>
    <r>
      <rPr>
        <sz val="11"/>
        <color theme="1"/>
        <rFont val="Calibri"/>
        <family val="2"/>
        <scheme val="minor"/>
      </rPr>
      <t xml:space="preserve">liés à la mise en place de </t>
    </r>
    <r>
      <rPr>
        <u/>
        <sz val="11"/>
        <color theme="1"/>
        <rFont val="Calibri"/>
        <family val="2"/>
        <scheme val="minor"/>
      </rPr>
      <t>connexions pour le télétravail</t>
    </r>
    <r>
      <rPr>
        <sz val="11"/>
        <color theme="1"/>
        <rFont val="Calibri"/>
        <family val="2"/>
        <scheme val="minor"/>
      </rPr>
      <t xml:space="preserve"> des agents communaux et des organes politiques (visioconférences) durant le confinement.</t>
    </r>
  </si>
  <si>
    <t>Équipements de protection, heures supplémentaires et week-end éventuellement prestés par le personnel. Frais de déplacement domicile-lieu de travail devant être pris en charge par l'employeur selon l'AR du 22 avril 2020, mais pour lesquels l'UVCW a demandé une prise en charge par le fédéral. Allocation de télétravail demandée par le SLFP Police (également contestée par l'UVCW). Ces augmentations de dépenses peuvent être contebalancées par la réduction de certaines missions de la police (surveillance aux abords des écoles, encadrement des évènements sportifs ou culturels, etc).</t>
  </si>
  <si>
    <t>Économies induites</t>
  </si>
  <si>
    <t>SYNTHÈSE DES ÉCONOMIES INDUITES</t>
  </si>
  <si>
    <t>Le dernier dépassement de l'indice-pivot a eu lieu en février 2020. Selon le Bureau du Plan, il n'y aura pas de dépassement supplémentaire de l'incide-pivot en 2020 ni en 2021.</t>
  </si>
  <si>
    <r>
      <t xml:space="preserve"> ▪ Croissance ralentie des </t>
    </r>
    <r>
      <rPr>
        <b/>
        <sz val="11"/>
        <color theme="1"/>
        <rFont val="Calibri"/>
        <family val="2"/>
        <scheme val="minor"/>
      </rPr>
      <t>dépenses liées à la rémunération du personnel communal</t>
    </r>
    <r>
      <rPr>
        <sz val="11"/>
        <color theme="1"/>
        <rFont val="Calibri"/>
        <family val="2"/>
        <scheme val="minor"/>
      </rPr>
      <t xml:space="preserve"> en raison de la </t>
    </r>
    <r>
      <rPr>
        <u/>
        <sz val="11"/>
        <color theme="1"/>
        <rFont val="Calibri"/>
        <family val="2"/>
        <scheme val="minor"/>
      </rPr>
      <t>diminution des prévisions d'inflation</t>
    </r>
    <r>
      <rPr>
        <sz val="11"/>
        <color theme="1"/>
        <rFont val="Calibri"/>
        <family val="2"/>
        <scheme val="minor"/>
      </rPr>
      <t xml:space="preserve"> et du report du dépassement de l'indice-pivot.</t>
    </r>
  </si>
  <si>
    <r>
      <t xml:space="preserve"> ▪ Réduction des </t>
    </r>
    <r>
      <rPr>
        <b/>
        <sz val="11"/>
        <color theme="1"/>
        <rFont val="Calibri"/>
        <family val="2"/>
        <scheme val="minor"/>
      </rPr>
      <t>dépenses liées à la rémunération du personnel communal</t>
    </r>
    <r>
      <rPr>
        <sz val="11"/>
        <color theme="1"/>
        <rFont val="Calibri"/>
        <family val="2"/>
        <scheme val="minor"/>
      </rPr>
      <t xml:space="preserve"> en raison de la </t>
    </r>
    <r>
      <rPr>
        <u/>
        <sz val="11"/>
        <color theme="1"/>
        <rFont val="Calibri"/>
        <family val="2"/>
        <scheme val="minor"/>
      </rPr>
      <t>diminution des heures de travail prestées en soirée ou durant les week-ends</t>
    </r>
    <r>
      <rPr>
        <sz val="11"/>
        <color theme="1"/>
        <rFont val="Calibri"/>
        <family val="2"/>
        <scheme val="minor"/>
      </rPr>
      <t xml:space="preserve"> suite à l'annulation de toutes les activités culturelles pendant la période de confinement.</t>
    </r>
  </si>
  <si>
    <t>L'impact dans les budgets se marquera à partir des budgets 2021 et se poursuivra au minimum sur les budgets 2022.
Il y aura également une répercussion sur les compensations relatives aux frontaliers luxembourgeois (pour les communes concernées).</t>
  </si>
  <si>
    <t>Il y aura également une répercussion sur les compensations relatives aux frontaliers luxembourgeois (pour les communes concernées).</t>
  </si>
  <si>
    <t>8,37 mios</t>
  </si>
  <si>
    <t>L'impact précis devra être confirmé par l'inflation réelle (Bureau du Plan). La Wallonie a toutefois annoncé une dotation exceptionnelle de 8,37 millions d'euros afin de neutraliser les effets de la diminution d'inflation et d'aider ainsi les communes à faire face à la crise. Cette dotation exceptionnelle sera répartie selon la clé de répartition habituelle du Fonds des communes.</t>
  </si>
  <si>
    <t xml:space="preserve">Il y aura probablement un certain effet de rattrapage pour certaines ROP, mais la plupart seront a priori définitivement perdues, telles que : les revenus locatifs de certains biens immobiliers communaux (Ex. : loyer pour l'occupation de diverses salles ou infrastructures communales), la location de matériel, les droits d'entrée aux infrastructures communales (piscine, bibliothèque...), les interventions des parents dans les frais de garderie, les crèches, les repas scolaires etc. </t>
  </si>
  <si>
    <t>3 mios (Fédéral)
10,2 mios (GW)
1,56 mio (GW)
15 mios (Fédéral)
100 mios (Fédéral)
10 mios (Fédéral)</t>
  </si>
  <si>
    <t>Aide fédérale alimentaire de 3 millions à destination des CPAS à titre d'aide alimentaire urgente.
Aide régionale exceptionnelle de 10,2 millions pour soutenir les CPAS au travers du Fonds spécial de l'Aide sociale.
Forfait de 650 euros par place agréée au sein des structures d'hébergement d'urgence.
Aide fédérale complémentaire de 15 millions pour faire face aux demandes d'aide sociale (RIS).
Aide sociale complémentaire (Fonds Covid - http://www.uvcw.be/espaces/cpas/actions/33,80,38,38,3439.htm?)
Aide pour le sfrais de fonctionnement des CPAS</t>
  </si>
  <si>
    <t>Risque sur les dividendes issus des intercommunales énergétiques en particulier.</t>
  </si>
  <si>
    <r>
      <t xml:space="preserve"> ▪ Augmentation des </t>
    </r>
    <r>
      <rPr>
        <b/>
        <sz val="11"/>
        <color theme="1"/>
        <rFont val="Calibri"/>
        <family val="2"/>
        <scheme val="minor"/>
      </rPr>
      <t>frais liés aux équipements individuels de protection des agents</t>
    </r>
    <r>
      <rPr>
        <sz val="11"/>
        <color theme="1"/>
        <rFont val="Calibri"/>
        <family val="2"/>
        <scheme val="minor"/>
      </rPr>
      <t xml:space="preserve"> (masques, gel désinfectant, produit de nettoyage, gants…) en raison des mesures sanitaires.</t>
    </r>
  </si>
  <si>
    <t>56,55 mios (GW)
1 mia (Fédéral)
7,8 mios (FWB)
157 mios (Fédéral)</t>
  </si>
  <si>
    <t>Aide régionale exceptionnelle de 3.000 € trimestriels par lit agréé pour l’ensemble des hôpitaux régionaux, hors hôpitaux académiques (FWB), soit un montant global de 56,55 millions pour 3 mois. En outre, le Gouvernement fédéral a annoncé l'octroi d'une "avance" à l'ensemble des hôpitaux du pays d'un montant d'un milliard d'euros afin de leur permettre de continuer à payer le personnel hospitalier durant la crise sanitaire malgré des revenus sous pression. Enveloppe de 7,8 millions octroyée par la FWB aux quatre hôpitaux universitaires présents sur son territoire (Cliniques universitaires Saint-Luc, Hôpital Erasme, CHU de Liège et CHU Mont-Godinne). Aide fédérale de 157 millions d’aide de première ligne (projet de loi approuvé en commission).  Attention, il semble que cela soit à nouveau une provision et pas une aide en tant que telle. Ainsi, ce montant ferait partie d’une deuxième provision de 1 milliard qui a été décidée avec 200 millions déjà affectés à des dépenses de santé, 150 millions d'aide de première ligne pour les hôpitaux, 28 millions pour les soins psychiatriques et 20 millions pour les unités de soins (cf. CRAC de la chambre).</t>
  </si>
  <si>
    <r>
      <t xml:space="preserve"> ▪ Augmentation des </t>
    </r>
    <r>
      <rPr>
        <b/>
        <sz val="11"/>
        <rFont val="Calibri"/>
        <family val="2"/>
        <scheme val="minor"/>
      </rPr>
      <t>dotations octroyées aux CPAS</t>
    </r>
    <r>
      <rPr>
        <sz val="11"/>
        <rFont val="Calibri"/>
        <family val="2"/>
        <scheme val="minor"/>
      </rPr>
      <t xml:space="preserve"> en raison de la suspension de l'accueil de </t>
    </r>
    <r>
      <rPr>
        <u/>
        <sz val="11"/>
        <rFont val="Calibri"/>
        <family val="2"/>
        <scheme val="minor"/>
      </rPr>
      <t>nouveaux résidents dans les MR et MRS</t>
    </r>
    <r>
      <rPr>
        <sz val="11"/>
        <rFont val="Calibri"/>
        <family val="2"/>
        <scheme val="minor"/>
      </rPr>
      <t xml:space="preserve"> (et par conséquent d'une diminution de leurs recettes).</t>
    </r>
  </si>
  <si>
    <t>4 mios (FWB)
0,734 mio (GW)
0,167 (FWB)</t>
  </si>
  <si>
    <t>Indemnités financières pour les opérateurs culturels (Arrêté 23 avril 2020, Gouvernement de la Communauté française)
Enveloppe de 4 millions dégagée par la FWB pour soutenir les clubs et les fédérations sportives reconnues (Quid ASBL sportives communales ?).
Soutien du GW (734.000 euros) pour la réouverture des infrastructures sportives.
Indemnisation de 167.251,44 euros par la FWB à destination de 11 centres culturels.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</si>
</sst>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 &quot;€&quot;_-;\-* #,##0\ &quot;€&quot;_-;_-* &quot;-&quot;??\ &quot;€&quot;_-;_-@_-"/>
  </numFmts>
  <fonts count="4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2"/>
      <color rgb="FF119F3D"/>
      <name val="Calibri"/>
      <family val="2"/>
      <scheme val="minor"/>
    </font>
    <font>
      <sz val="11"/>
      <color theme="1"/>
      <name val="Calibri"/>
      <family val="2"/>
    </font>
    <font>
      <sz val="9"/>
      <color indexed="81"/>
      <name val="Tahoma"/>
      <family val="2"/>
    </font>
    <font>
      <b/>
      <sz val="9"/>
      <color indexed="81"/>
      <name val="Tahoma"/>
      <family val="2"/>
    </font>
    <font>
      <u/>
      <sz val="11"/>
      <color theme="1"/>
      <name val="Calibri"/>
      <family val="2"/>
      <scheme val="minor"/>
    </font>
    <font>
      <b/>
      <sz val="16"/>
      <color rgb="FF119F3D"/>
      <name val="Calibri"/>
      <family val="2"/>
      <scheme val="minor"/>
    </font>
    <font>
      <sz val="16"/>
      <color rgb="FF119F3D"/>
      <name val="Calibri"/>
      <family val="2"/>
      <scheme val="minor"/>
    </font>
    <font>
      <u/>
      <sz val="16"/>
      <color rgb="FF119F3D"/>
      <name val="Calibri"/>
      <family val="2"/>
      <scheme val="minor"/>
    </font>
    <font>
      <b/>
      <sz val="12"/>
      <color rgb="FFC00000"/>
      <name val="Calibri"/>
      <family val="2"/>
      <scheme val="minor"/>
    </font>
    <font>
      <b/>
      <sz val="16"/>
      <color rgb="FFC00000"/>
      <name val="Calibri"/>
      <family val="2"/>
      <scheme val="minor"/>
    </font>
    <font>
      <sz val="16"/>
      <color rgb="FFC00000"/>
      <name val="Calibri"/>
      <family val="2"/>
      <scheme val="minor"/>
    </font>
    <font>
      <u/>
      <sz val="16"/>
      <color rgb="FFC00000"/>
      <name val="Calibri"/>
      <family val="2"/>
      <scheme val="minor"/>
    </font>
    <font>
      <b/>
      <sz val="11"/>
      <color theme="1"/>
      <name val="Calibri"/>
      <family val="2"/>
    </font>
    <font>
      <u/>
      <sz val="11"/>
      <color theme="1"/>
      <name val="Calibri"/>
      <family val="2"/>
    </font>
    <font>
      <sz val="11"/>
      <color rgb="FF0070C0"/>
      <name val="Calibri"/>
      <family val="2"/>
      <scheme val="minor"/>
    </font>
    <font>
      <sz val="11"/>
      <name val="Calibri"/>
      <family val="2"/>
      <scheme val="minor"/>
    </font>
    <font>
      <b/>
      <sz val="11"/>
      <name val="Calibri"/>
      <family val="2"/>
      <scheme val="minor"/>
    </font>
    <font>
      <u/>
      <sz val="11"/>
      <name val="Calibri"/>
      <family val="2"/>
      <scheme val="minor"/>
    </font>
    <font>
      <sz val="11"/>
      <name val="Calibri"/>
      <family val="2"/>
    </font>
    <font>
      <sz val="11"/>
      <color theme="0"/>
      <name val="Calibri"/>
      <family val="2"/>
      <scheme val="minor"/>
    </font>
    <font>
      <b/>
      <sz val="16"/>
      <color theme="0"/>
      <name val="Calibri"/>
      <family val="2"/>
      <scheme val="minor"/>
    </font>
    <font>
      <b/>
      <sz val="18"/>
      <color theme="0"/>
      <name val="Calibri"/>
      <family val="2"/>
      <scheme val="minor"/>
    </font>
    <font>
      <b/>
      <sz val="18"/>
      <color theme="1"/>
      <name val="Calibri"/>
      <family val="2"/>
      <scheme val="minor"/>
    </font>
    <font>
      <sz val="16"/>
      <color theme="0"/>
      <name val="Calibri"/>
      <family val="2"/>
      <scheme val="minor"/>
    </font>
    <font>
      <sz val="18"/>
      <color theme="0"/>
      <name val="Calibri"/>
      <family val="2"/>
      <scheme val="minor"/>
    </font>
    <font>
      <b/>
      <sz val="18"/>
      <name val="Calibri"/>
      <family val="2"/>
      <scheme val="minor"/>
    </font>
    <font>
      <sz val="18"/>
      <name val="Calibri"/>
      <family val="2"/>
      <scheme val="minor"/>
    </font>
    <font>
      <sz val="16"/>
      <name val="Calibri"/>
      <family val="2"/>
      <scheme val="minor"/>
    </font>
    <font>
      <b/>
      <sz val="14"/>
      <color rgb="FF119F3D"/>
      <name val="Calibri"/>
      <family val="2"/>
      <scheme val="minor"/>
    </font>
    <font>
      <b/>
      <sz val="14"/>
      <color rgb="FFC00000"/>
      <name val="Calibri"/>
      <family val="2"/>
      <scheme val="minor"/>
    </font>
    <font>
      <b/>
      <sz val="26"/>
      <color theme="1"/>
      <name val="Calibri"/>
      <family val="2"/>
      <scheme val="minor"/>
    </font>
    <font>
      <b/>
      <sz val="26"/>
      <color theme="0"/>
      <name val="Calibri"/>
      <family val="2"/>
      <scheme val="minor"/>
    </font>
    <font>
      <b/>
      <sz val="12"/>
      <color theme="4" tint="-0.249977111117893"/>
      <name val="Calibri"/>
      <family val="2"/>
      <scheme val="minor"/>
    </font>
    <font>
      <b/>
      <sz val="14"/>
      <color theme="4" tint="-0.249977111117893"/>
      <name val="Calibri"/>
      <family val="2"/>
      <scheme val="minor"/>
    </font>
    <font>
      <b/>
      <sz val="14"/>
      <name val="Calibri"/>
      <family val="2"/>
      <scheme val="minor"/>
    </font>
    <font>
      <b/>
      <sz val="11"/>
      <color rgb="FF119F3D"/>
      <name val="Calibri"/>
      <family val="2"/>
      <scheme val="minor"/>
    </font>
    <font>
      <b/>
      <sz val="11"/>
      <color rgb="FFC00000"/>
      <name val="Calibri"/>
      <family val="2"/>
      <scheme val="minor"/>
    </font>
    <font>
      <b/>
      <sz val="16"/>
      <color rgb="FF305496"/>
      <name val="Calibri"/>
      <family val="2"/>
      <scheme val="minor"/>
    </font>
    <font>
      <sz val="16"/>
      <color rgb="FF305496"/>
      <name val="Calibri"/>
      <family val="2"/>
      <scheme val="minor"/>
    </font>
    <font>
      <u/>
      <sz val="16"/>
      <color rgb="FF305496"/>
      <name val="Calibri"/>
      <family val="2"/>
      <scheme val="minor"/>
    </font>
    <font>
      <b/>
      <sz val="12"/>
      <color rgb="FF305496"/>
      <name val="Calibri"/>
      <family val="2"/>
      <scheme val="minor"/>
    </font>
    <font>
      <u/>
      <sz val="11"/>
      <color theme="10"/>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rgb="FFEACED3"/>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them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rgb="FF757171"/>
        <bgColor indexed="64"/>
      </patternFill>
    </fill>
    <fill>
      <patternFill patternType="solid">
        <fgColor rgb="FFAEAAAA"/>
        <bgColor indexed="64"/>
      </patternFill>
    </fill>
    <fill>
      <patternFill patternType="solid">
        <fgColor rgb="FFE7E6E6"/>
        <bgColor indexed="64"/>
      </patternFill>
    </fill>
    <fill>
      <patternFill patternType="solid">
        <fgColor theme="8" tint="0.59999389629810485"/>
        <bgColor indexed="64"/>
      </patternFill>
    </fill>
    <fill>
      <patternFill patternType="solid">
        <fgColor theme="8" tint="0.79998168889431442"/>
        <bgColor indexed="64"/>
      </patternFill>
    </fill>
  </fills>
  <borders count="22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ck">
        <color auto="1"/>
      </bottom>
      <diagonal/>
    </border>
    <border>
      <left/>
      <right/>
      <top/>
      <bottom style="thick">
        <color auto="1"/>
      </bottom>
      <diagonal/>
    </border>
    <border>
      <left style="thin">
        <color auto="1"/>
      </left>
      <right style="thin">
        <color auto="1"/>
      </right>
      <top style="thick">
        <color auto="1"/>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ck">
        <color auto="1"/>
      </top>
      <bottom/>
      <diagonal/>
    </border>
    <border>
      <left style="thin">
        <color auto="1"/>
      </left>
      <right/>
      <top/>
      <bottom style="medium">
        <color auto="1"/>
      </bottom>
      <diagonal/>
    </border>
    <border>
      <left style="medium">
        <color auto="1"/>
      </left>
      <right style="thin">
        <color auto="1"/>
      </right>
      <top style="thick">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style="thin">
        <color auto="1"/>
      </left>
      <right style="thin">
        <color auto="1"/>
      </right>
      <top/>
      <bottom/>
      <diagonal/>
    </border>
    <border>
      <left style="thick">
        <color auto="1"/>
      </left>
      <right style="thin">
        <color auto="1"/>
      </right>
      <top/>
      <bottom/>
      <diagonal/>
    </border>
    <border>
      <left/>
      <right/>
      <top style="thin">
        <color theme="0"/>
      </top>
      <bottom style="thin">
        <color theme="0"/>
      </bottom>
      <diagonal/>
    </border>
    <border>
      <left/>
      <right/>
      <top style="hair">
        <color rgb="FFC00000"/>
      </top>
      <bottom style="hair">
        <color rgb="FFC00000"/>
      </bottom>
      <diagonal/>
    </border>
    <border>
      <left style="thick">
        <color auto="1"/>
      </left>
      <right style="thin">
        <color auto="1"/>
      </right>
      <top style="hair">
        <color rgb="FFC00000"/>
      </top>
      <bottom style="hair">
        <color rgb="FFC00000"/>
      </bottom>
      <diagonal/>
    </border>
    <border>
      <left style="thin">
        <color auto="1"/>
      </left>
      <right style="thin">
        <color auto="1"/>
      </right>
      <top style="hair">
        <color rgb="FFC00000"/>
      </top>
      <bottom style="hair">
        <color rgb="FFC00000"/>
      </bottom>
      <diagonal/>
    </border>
    <border>
      <left style="thin">
        <color auto="1"/>
      </left>
      <right/>
      <top style="hair">
        <color rgb="FFC00000"/>
      </top>
      <bottom style="hair">
        <color rgb="FFC00000"/>
      </bottom>
      <diagonal/>
    </border>
    <border>
      <left style="thin">
        <color auto="1"/>
      </left>
      <right style="medium">
        <color auto="1"/>
      </right>
      <top style="hair">
        <color rgb="FFC00000"/>
      </top>
      <bottom style="hair">
        <color rgb="FFC00000"/>
      </bottom>
      <diagonal/>
    </border>
    <border>
      <left style="medium">
        <color auto="1"/>
      </left>
      <right style="thin">
        <color auto="1"/>
      </right>
      <top style="hair">
        <color rgb="FFC00000"/>
      </top>
      <bottom style="hair">
        <color rgb="FFC00000"/>
      </bottom>
      <diagonal/>
    </border>
    <border>
      <left style="thick">
        <color auto="1"/>
      </left>
      <right/>
      <top style="hair">
        <color rgb="FFC00000"/>
      </top>
      <bottom style="hair">
        <color rgb="FFC00000"/>
      </bottom>
      <diagonal/>
    </border>
    <border>
      <left style="thin">
        <color auto="1"/>
      </left>
      <right style="medium">
        <color auto="1"/>
      </right>
      <top/>
      <bottom style="hair">
        <color rgb="FFC00000"/>
      </bottom>
      <diagonal/>
    </border>
    <border>
      <left/>
      <right/>
      <top/>
      <bottom style="hair">
        <color rgb="FFC00000"/>
      </bottom>
      <diagonal/>
    </border>
    <border>
      <left style="thin">
        <color auto="1"/>
      </left>
      <right style="thin">
        <color auto="1"/>
      </right>
      <top/>
      <bottom style="hair">
        <color rgb="FFC00000"/>
      </bottom>
      <diagonal/>
    </border>
    <border>
      <left style="thin">
        <color auto="1"/>
      </left>
      <right/>
      <top/>
      <bottom style="hair">
        <color rgb="FFC00000"/>
      </bottom>
      <diagonal/>
    </border>
    <border>
      <left style="thin">
        <color auto="1"/>
      </left>
      <right style="medium">
        <color auto="1"/>
      </right>
      <top/>
      <bottom/>
      <diagonal/>
    </border>
    <border>
      <left style="medium">
        <color auto="1"/>
      </left>
      <right style="thin">
        <color auto="1"/>
      </right>
      <top/>
      <bottom style="hair">
        <color rgb="FFC00000"/>
      </bottom>
      <diagonal/>
    </border>
    <border>
      <left style="thin">
        <color auto="1"/>
      </left>
      <right/>
      <top/>
      <bottom/>
      <diagonal/>
    </border>
    <border>
      <left/>
      <right/>
      <top style="thick">
        <color auto="1"/>
      </top>
      <bottom/>
      <diagonal/>
    </border>
    <border>
      <left/>
      <right/>
      <top/>
      <bottom style="medium">
        <color auto="1"/>
      </bottom>
      <diagonal/>
    </border>
    <border>
      <left style="thin">
        <color auto="1"/>
      </left>
      <right/>
      <top style="thick">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thick">
        <color auto="1"/>
      </top>
      <bottom style="hair">
        <color auto="1"/>
      </bottom>
      <diagonal/>
    </border>
    <border>
      <left style="thin">
        <color auto="1"/>
      </left>
      <right style="medium">
        <color auto="1"/>
      </right>
      <top style="thick">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medium">
        <color auto="1"/>
      </right>
      <top style="thick">
        <color auto="1"/>
      </top>
      <bottom style="hair">
        <color auto="1"/>
      </bottom>
      <diagonal/>
    </border>
    <border>
      <left style="medium">
        <color auto="1"/>
      </left>
      <right style="medium">
        <color auto="1"/>
      </right>
      <top style="hair">
        <color auto="1"/>
      </top>
      <bottom style="medium">
        <color auto="1"/>
      </bottom>
      <diagonal/>
    </border>
    <border>
      <left style="thick">
        <color auto="1"/>
      </left>
      <right/>
      <top/>
      <bottom/>
      <diagonal/>
    </border>
    <border>
      <left style="medium">
        <color auto="1"/>
      </left>
      <right style="thin">
        <color auto="1"/>
      </right>
      <top/>
      <bottom/>
      <diagonal/>
    </border>
    <border>
      <left style="medium">
        <color auto="1"/>
      </left>
      <right style="medium">
        <color auto="1"/>
      </right>
      <top/>
      <bottom/>
      <diagonal/>
    </border>
    <border>
      <left style="medium">
        <color auto="1"/>
      </left>
      <right style="medium">
        <color auto="1"/>
      </right>
      <top style="thick">
        <color auto="1"/>
      </top>
      <bottom/>
      <diagonal/>
    </border>
    <border>
      <left style="medium">
        <color auto="1"/>
      </left>
      <right style="medium">
        <color auto="1"/>
      </right>
      <top/>
      <bottom style="medium">
        <color auto="1"/>
      </bottom>
      <diagonal/>
    </border>
    <border>
      <left style="thick">
        <color auto="1"/>
      </left>
      <right style="thin">
        <color auto="1"/>
      </right>
      <top style="double">
        <color auto="1"/>
      </top>
      <bottom/>
      <diagonal/>
    </border>
    <border>
      <left style="hair">
        <color theme="0"/>
      </left>
      <right style="hair">
        <color theme="0"/>
      </right>
      <top style="hair">
        <color theme="0"/>
      </top>
      <bottom style="hair">
        <color theme="0"/>
      </bottom>
      <diagonal/>
    </border>
    <border>
      <left style="double">
        <color theme="1" tint="4.9989318521683403E-2"/>
      </left>
      <right/>
      <top style="thin">
        <color theme="0"/>
      </top>
      <bottom style="thin">
        <color theme="0"/>
      </bottom>
      <diagonal/>
    </border>
    <border>
      <left style="double">
        <color theme="1" tint="4.9989318521683403E-2"/>
      </left>
      <right/>
      <top style="thin">
        <color theme="0"/>
      </top>
      <bottom style="double">
        <color theme="1" tint="4.9989318521683403E-2"/>
      </bottom>
      <diagonal/>
    </border>
    <border>
      <left style="thick">
        <color theme="0"/>
      </left>
      <right style="hair">
        <color theme="0"/>
      </right>
      <top style="hair">
        <color theme="0"/>
      </top>
      <bottom style="hair">
        <color theme="0"/>
      </bottom>
      <diagonal/>
    </border>
    <border>
      <left style="double">
        <color theme="1" tint="4.9989318521683403E-2"/>
      </left>
      <right/>
      <top/>
      <bottom style="thin">
        <color theme="0"/>
      </bottom>
      <diagonal/>
    </border>
    <border>
      <left/>
      <right/>
      <top/>
      <bottom style="thin">
        <color theme="0"/>
      </bottom>
      <diagonal/>
    </border>
    <border>
      <left style="thick">
        <color theme="0"/>
      </left>
      <right style="hair">
        <color theme="0"/>
      </right>
      <top/>
      <bottom style="hair">
        <color theme="0"/>
      </bottom>
      <diagonal/>
    </border>
    <border>
      <left style="hair">
        <color theme="0"/>
      </left>
      <right style="hair">
        <color theme="0"/>
      </right>
      <top/>
      <bottom style="hair">
        <color theme="0"/>
      </bottom>
      <diagonal/>
    </border>
    <border>
      <left style="thick">
        <color theme="0"/>
      </left>
      <right style="hair">
        <color theme="0"/>
      </right>
      <top style="double">
        <color theme="0"/>
      </top>
      <bottom style="thick">
        <color theme="0"/>
      </bottom>
      <diagonal/>
    </border>
    <border>
      <left style="hair">
        <color theme="0"/>
      </left>
      <right style="hair">
        <color theme="0"/>
      </right>
      <top style="double">
        <color theme="0"/>
      </top>
      <bottom style="thick">
        <color theme="0"/>
      </bottom>
      <diagonal/>
    </border>
    <border>
      <left style="hair">
        <color theme="0"/>
      </left>
      <right style="double">
        <color theme="1" tint="4.9989318521683403E-2"/>
      </right>
      <top style="double">
        <color theme="0"/>
      </top>
      <bottom style="thick">
        <color theme="0"/>
      </bottom>
      <diagonal/>
    </border>
    <border>
      <left style="thick">
        <color auto="1"/>
      </left>
      <right/>
      <top style="hair">
        <color rgb="FFC00000"/>
      </top>
      <bottom style="thick">
        <color auto="1"/>
      </bottom>
      <diagonal/>
    </border>
    <border>
      <left/>
      <right/>
      <top style="hair">
        <color rgb="FFC00000"/>
      </top>
      <bottom style="thick">
        <color auto="1"/>
      </bottom>
      <diagonal/>
    </border>
    <border>
      <left style="medium">
        <color auto="1"/>
      </left>
      <right/>
      <top style="thick">
        <color auto="1"/>
      </top>
      <bottom style="hair">
        <color auto="1"/>
      </bottom>
      <diagonal/>
    </border>
    <border>
      <left style="medium">
        <color auto="1"/>
      </left>
      <right/>
      <top style="hair">
        <color auto="1"/>
      </top>
      <bottom style="medium">
        <color auto="1"/>
      </bottom>
      <diagonal/>
    </border>
    <border>
      <left style="medium">
        <color auto="1"/>
      </left>
      <right style="medium">
        <color auto="1"/>
      </right>
      <top/>
      <bottom style="hair">
        <color rgb="FFC00000"/>
      </bottom>
      <diagonal/>
    </border>
    <border>
      <left style="medium">
        <color auto="1"/>
      </left>
      <right style="medium">
        <color auto="1"/>
      </right>
      <top style="hair">
        <color rgb="FFC00000"/>
      </top>
      <bottom style="hair">
        <color rgb="FFC00000"/>
      </bottom>
      <diagonal/>
    </border>
    <border>
      <left style="thick">
        <color auto="1"/>
      </left>
      <right style="thin">
        <color auto="1"/>
      </right>
      <top/>
      <bottom style="hair">
        <color rgb="FFC00000"/>
      </bottom>
      <diagonal/>
    </border>
    <border>
      <left style="thick">
        <color auto="1"/>
      </left>
      <right style="thin">
        <color auto="1"/>
      </right>
      <top style="hair">
        <color rgb="FFC00000"/>
      </top>
      <bottom style="thick">
        <color auto="1"/>
      </bottom>
      <diagonal/>
    </border>
    <border>
      <left style="thin">
        <color auto="1"/>
      </left>
      <right style="thin">
        <color auto="1"/>
      </right>
      <top style="hair">
        <color rgb="FFC00000"/>
      </top>
      <bottom style="thick">
        <color auto="1"/>
      </bottom>
      <diagonal/>
    </border>
    <border>
      <left style="thin">
        <color auto="1"/>
      </left>
      <right/>
      <top style="hair">
        <color rgb="FFC00000"/>
      </top>
      <bottom style="thick">
        <color auto="1"/>
      </bottom>
      <diagonal/>
    </border>
    <border>
      <left style="medium">
        <color auto="1"/>
      </left>
      <right style="thin">
        <color auto="1"/>
      </right>
      <top style="hair">
        <color rgb="FFC00000"/>
      </top>
      <bottom style="thick">
        <color auto="1"/>
      </bottom>
      <diagonal/>
    </border>
    <border>
      <left style="thin">
        <color auto="1"/>
      </left>
      <right style="medium">
        <color auto="1"/>
      </right>
      <top style="hair">
        <color rgb="FFC00000"/>
      </top>
      <bottom style="thick">
        <color auto="1"/>
      </bottom>
      <diagonal/>
    </border>
    <border>
      <left style="medium">
        <color auto="1"/>
      </left>
      <right style="medium">
        <color auto="1"/>
      </right>
      <top style="hair">
        <color rgb="FFC00000"/>
      </top>
      <bottom style="thick">
        <color auto="1"/>
      </bottom>
      <diagonal/>
    </border>
    <border>
      <left style="thick">
        <color auto="1"/>
      </left>
      <right/>
      <top/>
      <bottom style="hair">
        <color rgb="FFC00000"/>
      </bottom>
      <diagonal/>
    </border>
    <border>
      <left style="medium">
        <color auto="1"/>
      </left>
      <right style="thick">
        <color auto="1"/>
      </right>
      <top/>
      <bottom/>
      <diagonal/>
    </border>
    <border>
      <left style="double">
        <color theme="1" tint="4.9989318521683403E-2"/>
      </left>
      <right/>
      <top style="double">
        <color theme="1" tint="4.9989318521683403E-2"/>
      </top>
      <bottom style="thick">
        <color theme="0"/>
      </bottom>
      <diagonal/>
    </border>
    <border>
      <left style="thick">
        <color auto="1"/>
      </left>
      <right/>
      <top style="hair">
        <color rgb="FFC00000"/>
      </top>
      <bottom/>
      <diagonal/>
    </border>
    <border>
      <left style="medium">
        <color auto="1"/>
      </left>
      <right/>
      <top/>
      <bottom style="hair">
        <color rgb="FFC00000"/>
      </bottom>
      <diagonal/>
    </border>
    <border>
      <left style="medium">
        <color auto="1"/>
      </left>
      <right/>
      <top style="hair">
        <color rgb="FFC00000"/>
      </top>
      <bottom style="thick">
        <color auto="1"/>
      </bottom>
      <diagonal/>
    </border>
    <border>
      <left style="medium">
        <color auto="1"/>
      </left>
      <right style="thick">
        <color auto="1"/>
      </right>
      <top/>
      <bottom style="hair">
        <color rgb="FFC00000"/>
      </bottom>
      <diagonal/>
    </border>
    <border>
      <left style="medium">
        <color auto="1"/>
      </left>
      <right style="thick">
        <color auto="1"/>
      </right>
      <top style="hair">
        <color rgb="FFC00000"/>
      </top>
      <bottom style="thick">
        <color auto="1"/>
      </bottom>
      <diagonal/>
    </border>
    <border>
      <left style="medium">
        <color auto="1"/>
      </left>
      <right style="thick">
        <color auto="1"/>
      </right>
      <top style="hair">
        <color rgb="FFC00000"/>
      </top>
      <bottom style="hair">
        <color rgb="FFC00000"/>
      </bottom>
      <diagonal/>
    </border>
    <border>
      <left style="thick">
        <color auto="1"/>
      </left>
      <right/>
      <top style="hair">
        <color rgb="FF119F3D"/>
      </top>
      <bottom style="hair">
        <color rgb="FF119F3D"/>
      </bottom>
      <diagonal/>
    </border>
    <border>
      <left style="thick">
        <color auto="1"/>
      </left>
      <right style="thin">
        <color auto="1"/>
      </right>
      <top style="hair">
        <color rgb="FF119F3D"/>
      </top>
      <bottom style="hair">
        <color rgb="FF119F3D"/>
      </bottom>
      <diagonal/>
    </border>
    <border>
      <left style="thin">
        <color auto="1"/>
      </left>
      <right style="thin">
        <color auto="1"/>
      </right>
      <top style="hair">
        <color rgb="FF119F3D"/>
      </top>
      <bottom style="hair">
        <color rgb="FF119F3D"/>
      </bottom>
      <diagonal/>
    </border>
    <border>
      <left style="thin">
        <color auto="1"/>
      </left>
      <right/>
      <top style="hair">
        <color rgb="FF119F3D"/>
      </top>
      <bottom style="hair">
        <color rgb="FF119F3D"/>
      </bottom>
      <diagonal/>
    </border>
    <border>
      <left style="thin">
        <color auto="1"/>
      </left>
      <right style="medium">
        <color auto="1"/>
      </right>
      <top style="hair">
        <color rgb="FF119F3D"/>
      </top>
      <bottom style="hair">
        <color rgb="FF119F3D"/>
      </bottom>
      <diagonal/>
    </border>
    <border>
      <left style="medium">
        <color auto="1"/>
      </left>
      <right style="thin">
        <color auto="1"/>
      </right>
      <top style="hair">
        <color rgb="FF119F3D"/>
      </top>
      <bottom style="hair">
        <color rgb="FF119F3D"/>
      </bottom>
      <diagonal/>
    </border>
    <border>
      <left style="medium">
        <color auto="1"/>
      </left>
      <right style="medium">
        <color auto="1"/>
      </right>
      <top style="hair">
        <color rgb="FF119F3D"/>
      </top>
      <bottom style="hair">
        <color rgb="FF119F3D"/>
      </bottom>
      <diagonal/>
    </border>
    <border>
      <left/>
      <right/>
      <top style="hair">
        <color rgb="FF119F3D"/>
      </top>
      <bottom style="hair">
        <color rgb="FF119F3D"/>
      </bottom>
      <diagonal/>
    </border>
    <border>
      <left style="medium">
        <color auto="1"/>
      </left>
      <right style="thick">
        <color auto="1"/>
      </right>
      <top style="hair">
        <color rgb="FF119F3D"/>
      </top>
      <bottom style="hair">
        <color rgb="FF119F3D"/>
      </bottom>
      <diagonal/>
    </border>
    <border>
      <left style="thick">
        <color auto="1"/>
      </left>
      <right/>
      <top style="hair">
        <color rgb="FF119F3D"/>
      </top>
      <bottom style="thick">
        <color auto="1"/>
      </bottom>
      <diagonal/>
    </border>
    <border>
      <left style="thick">
        <color auto="1"/>
      </left>
      <right style="thin">
        <color auto="1"/>
      </right>
      <top style="hair">
        <color rgb="FF119F3D"/>
      </top>
      <bottom style="thick">
        <color auto="1"/>
      </bottom>
      <diagonal/>
    </border>
    <border>
      <left style="thin">
        <color auto="1"/>
      </left>
      <right style="thin">
        <color auto="1"/>
      </right>
      <top style="hair">
        <color rgb="FF119F3D"/>
      </top>
      <bottom style="thick">
        <color auto="1"/>
      </bottom>
      <diagonal/>
    </border>
    <border>
      <left style="thin">
        <color auto="1"/>
      </left>
      <right/>
      <top style="hair">
        <color rgb="FF119F3D"/>
      </top>
      <bottom style="thick">
        <color auto="1"/>
      </bottom>
      <diagonal/>
    </border>
    <border>
      <left style="thin">
        <color auto="1"/>
      </left>
      <right style="medium">
        <color auto="1"/>
      </right>
      <top style="hair">
        <color rgb="FF119F3D"/>
      </top>
      <bottom style="thick">
        <color auto="1"/>
      </bottom>
      <diagonal/>
    </border>
    <border>
      <left style="medium">
        <color auto="1"/>
      </left>
      <right style="thin">
        <color auto="1"/>
      </right>
      <top style="hair">
        <color rgb="FF119F3D"/>
      </top>
      <bottom style="thick">
        <color auto="1"/>
      </bottom>
      <diagonal/>
    </border>
    <border>
      <left style="medium">
        <color auto="1"/>
      </left>
      <right style="medium">
        <color auto="1"/>
      </right>
      <top style="hair">
        <color rgb="FF119F3D"/>
      </top>
      <bottom style="thick">
        <color auto="1"/>
      </bottom>
      <diagonal/>
    </border>
    <border>
      <left/>
      <right/>
      <top style="hair">
        <color rgb="FF119F3D"/>
      </top>
      <bottom style="thick">
        <color auto="1"/>
      </bottom>
      <diagonal/>
    </border>
    <border>
      <left style="medium">
        <color auto="1"/>
      </left>
      <right style="thick">
        <color auto="1"/>
      </right>
      <top style="hair">
        <color rgb="FF119F3D"/>
      </top>
      <bottom style="thick">
        <color auto="1"/>
      </bottom>
      <diagonal/>
    </border>
    <border>
      <left style="thick">
        <color rgb="FFFF0000"/>
      </left>
      <right style="thick">
        <color rgb="FFFF0000"/>
      </right>
      <top style="thick">
        <color rgb="FFFF0000"/>
      </top>
      <bottom style="thick">
        <color rgb="FFFF0000"/>
      </bottom>
      <diagonal/>
    </border>
    <border>
      <left style="thin">
        <color theme="0"/>
      </left>
      <right style="thin">
        <color theme="0"/>
      </right>
      <top style="hair">
        <color theme="0"/>
      </top>
      <bottom style="double">
        <color theme="1" tint="4.9989318521683403E-2"/>
      </bottom>
      <diagonal/>
    </border>
    <border>
      <left style="thin">
        <color theme="0"/>
      </left>
      <right style="thick">
        <color rgb="FFFF0000"/>
      </right>
      <top style="hair">
        <color theme="0"/>
      </top>
      <bottom style="double">
        <color theme="1" tint="4.9989318521683403E-2"/>
      </bottom>
      <diagonal/>
    </border>
    <border>
      <left style="thick">
        <color theme="0"/>
      </left>
      <right style="thin">
        <color theme="0"/>
      </right>
      <top style="hair">
        <color theme="0"/>
      </top>
      <bottom style="double">
        <color theme="1" tint="4.9989318521683403E-2"/>
      </bottom>
      <diagonal/>
    </border>
    <border>
      <left style="hair">
        <color theme="0"/>
      </left>
      <right style="double">
        <color theme="1" tint="4.9989318521683403E-2"/>
      </right>
      <top style="thick">
        <color theme="0"/>
      </top>
      <bottom style="thin">
        <color theme="0"/>
      </bottom>
      <diagonal/>
    </border>
    <border>
      <left style="hair">
        <color theme="0"/>
      </left>
      <right style="double">
        <color theme="1" tint="4.9989318521683403E-2"/>
      </right>
      <top style="thin">
        <color theme="0"/>
      </top>
      <bottom style="thin">
        <color theme="0"/>
      </bottom>
      <diagonal/>
    </border>
    <border>
      <left style="hair">
        <color theme="0"/>
      </left>
      <right style="double">
        <color theme="1" tint="4.9989318521683403E-2"/>
      </right>
      <top style="thin">
        <color theme="0"/>
      </top>
      <bottom style="thick">
        <color rgb="FFFF0000"/>
      </bottom>
      <diagonal/>
    </border>
    <border>
      <left style="double">
        <color theme="1" tint="0.24994659260841701"/>
      </left>
      <right/>
      <top style="double">
        <color theme="1" tint="0.24994659260841701"/>
      </top>
      <bottom style="thick">
        <color theme="0"/>
      </bottom>
      <diagonal/>
    </border>
    <border>
      <left/>
      <right/>
      <top style="double">
        <color theme="1" tint="0.24994659260841701"/>
      </top>
      <bottom style="thick">
        <color theme="0"/>
      </bottom>
      <diagonal/>
    </border>
    <border>
      <left style="thick">
        <color theme="0"/>
      </left>
      <right style="hair">
        <color theme="0"/>
      </right>
      <top style="double">
        <color theme="1" tint="0.24994659260841701"/>
      </top>
      <bottom style="thick">
        <color theme="0"/>
      </bottom>
      <diagonal/>
    </border>
    <border>
      <left style="hair">
        <color theme="0"/>
      </left>
      <right style="hair">
        <color theme="0"/>
      </right>
      <top style="double">
        <color theme="1" tint="0.24994659260841701"/>
      </top>
      <bottom style="thick">
        <color theme="0"/>
      </bottom>
      <diagonal/>
    </border>
    <border>
      <left style="hair">
        <color theme="0"/>
      </left>
      <right style="double">
        <color theme="1" tint="0.24994659260841701"/>
      </right>
      <top style="double">
        <color theme="1" tint="0.24994659260841701"/>
      </top>
      <bottom style="thick">
        <color theme="0"/>
      </bottom>
      <diagonal/>
    </border>
    <border>
      <left style="double">
        <color theme="1" tint="0.24994659260841701"/>
      </left>
      <right/>
      <top/>
      <bottom style="thin">
        <color theme="0"/>
      </bottom>
      <diagonal/>
    </border>
    <border>
      <left style="hair">
        <color theme="0"/>
      </left>
      <right style="double">
        <color theme="1" tint="0.24994659260841701"/>
      </right>
      <top/>
      <bottom style="hair">
        <color theme="0"/>
      </bottom>
      <diagonal/>
    </border>
    <border>
      <left style="double">
        <color theme="1" tint="0.24994659260841701"/>
      </left>
      <right/>
      <top style="thin">
        <color theme="0"/>
      </top>
      <bottom style="thin">
        <color theme="0"/>
      </bottom>
      <diagonal/>
    </border>
    <border>
      <left style="hair">
        <color theme="0"/>
      </left>
      <right style="double">
        <color theme="1" tint="0.24994659260841701"/>
      </right>
      <top style="hair">
        <color theme="0"/>
      </top>
      <bottom style="hair">
        <color theme="0"/>
      </bottom>
      <diagonal/>
    </border>
    <border>
      <left style="hair">
        <color theme="0"/>
      </left>
      <right style="double">
        <color theme="1" tint="0.24994659260841701"/>
      </right>
      <top style="hair">
        <color theme="0"/>
      </top>
      <bottom/>
      <diagonal/>
    </border>
    <border>
      <left style="double">
        <color theme="1" tint="0.24994659260841701"/>
      </left>
      <right/>
      <top style="thin">
        <color theme="0"/>
      </top>
      <bottom style="double">
        <color theme="1" tint="0.24994659260841701"/>
      </bottom>
      <diagonal/>
    </border>
    <border>
      <left/>
      <right/>
      <top style="thin">
        <color theme="0"/>
      </top>
      <bottom style="double">
        <color theme="1" tint="0.24994659260841701"/>
      </bottom>
      <diagonal/>
    </border>
    <border>
      <left style="thick">
        <color theme="0"/>
      </left>
      <right style="hair">
        <color theme="0"/>
      </right>
      <top style="hair">
        <color theme="0"/>
      </top>
      <bottom style="double">
        <color theme="1" tint="0.24994659260841701"/>
      </bottom>
      <diagonal/>
    </border>
    <border>
      <left style="hair">
        <color theme="0"/>
      </left>
      <right style="hair">
        <color theme="0"/>
      </right>
      <top style="hair">
        <color theme="0"/>
      </top>
      <bottom style="double">
        <color theme="1" tint="0.24994659260841701"/>
      </bottom>
      <diagonal/>
    </border>
    <border>
      <left style="hair">
        <color theme="0"/>
      </left>
      <right/>
      <top style="hair">
        <color theme="0"/>
      </top>
      <bottom style="double">
        <color theme="1" tint="0.24994659260841701"/>
      </bottom>
      <diagonal/>
    </border>
    <border>
      <left style="double">
        <color theme="0"/>
      </left>
      <right style="double">
        <color theme="1" tint="0.24994659260841701"/>
      </right>
      <top style="double">
        <color theme="0"/>
      </top>
      <bottom style="double">
        <color theme="1" tint="0.24994659260841701"/>
      </bottom>
      <diagonal/>
    </border>
    <border>
      <left style="thick">
        <color auto="1"/>
      </left>
      <right/>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style="medium">
        <color auto="1"/>
      </left>
      <right style="thin">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bottom style="thick">
        <color auto="1"/>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style="medium">
        <color auto="1"/>
      </right>
      <top style="medium">
        <color auto="1"/>
      </top>
      <bottom style="thick">
        <color auto="1"/>
      </bottom>
      <diagonal/>
    </border>
    <border>
      <left style="medium">
        <color auto="1"/>
      </left>
      <right style="thin">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hair">
        <color rgb="FF0070C0"/>
      </top>
      <bottom style="thick">
        <color auto="1"/>
      </bottom>
      <diagonal/>
    </border>
    <border>
      <left style="thin">
        <color auto="1"/>
      </left>
      <right style="thin">
        <color auto="1"/>
      </right>
      <top style="hair">
        <color rgb="FF0070C0"/>
      </top>
      <bottom style="thick">
        <color auto="1"/>
      </bottom>
      <diagonal/>
    </border>
    <border>
      <left style="thin">
        <color auto="1"/>
      </left>
      <right/>
      <top style="hair">
        <color rgb="FF0070C0"/>
      </top>
      <bottom style="thick">
        <color auto="1"/>
      </bottom>
      <diagonal/>
    </border>
    <border>
      <left style="thin">
        <color auto="1"/>
      </left>
      <right style="medium">
        <color auto="1"/>
      </right>
      <top style="hair">
        <color rgb="FF0070C0"/>
      </top>
      <bottom style="thick">
        <color auto="1"/>
      </bottom>
      <diagonal/>
    </border>
    <border>
      <left style="medium">
        <color auto="1"/>
      </left>
      <right style="thin">
        <color auto="1"/>
      </right>
      <top style="hair">
        <color rgb="FF0070C0"/>
      </top>
      <bottom style="thick">
        <color auto="1"/>
      </bottom>
      <diagonal/>
    </border>
    <border>
      <left style="medium">
        <color auto="1"/>
      </left>
      <right style="medium">
        <color auto="1"/>
      </right>
      <top style="hair">
        <color rgb="FF0070C0"/>
      </top>
      <bottom style="thick">
        <color auto="1"/>
      </bottom>
      <diagonal/>
    </border>
    <border>
      <left style="thick">
        <color auto="1"/>
      </left>
      <right/>
      <top style="hair">
        <color rgb="FF119F3D"/>
      </top>
      <bottom/>
      <diagonal/>
    </border>
    <border>
      <left style="thick">
        <color auto="1"/>
      </left>
      <right style="thin">
        <color auto="1"/>
      </right>
      <top style="hair">
        <color rgb="FF119F3D"/>
      </top>
      <bottom/>
      <diagonal/>
    </border>
    <border>
      <left style="thin">
        <color auto="1"/>
      </left>
      <right style="thin">
        <color auto="1"/>
      </right>
      <top style="hair">
        <color rgb="FF119F3D"/>
      </top>
      <bottom/>
      <diagonal/>
    </border>
    <border>
      <left style="thin">
        <color auto="1"/>
      </left>
      <right/>
      <top style="hair">
        <color rgb="FF119F3D"/>
      </top>
      <bottom/>
      <diagonal/>
    </border>
    <border>
      <left style="medium">
        <color auto="1"/>
      </left>
      <right style="thin">
        <color auto="1"/>
      </right>
      <top style="hair">
        <color rgb="FF119F3D"/>
      </top>
      <bottom/>
      <diagonal/>
    </border>
    <border>
      <left style="thin">
        <color auto="1"/>
      </left>
      <right style="medium">
        <color auto="1"/>
      </right>
      <top style="hair">
        <color rgb="FF119F3D"/>
      </top>
      <bottom/>
      <diagonal/>
    </border>
    <border>
      <left style="medium">
        <color auto="1"/>
      </left>
      <right style="medium">
        <color auto="1"/>
      </right>
      <top style="hair">
        <color rgb="FF119F3D"/>
      </top>
      <bottom/>
      <diagonal/>
    </border>
    <border>
      <left/>
      <right/>
      <top style="hair">
        <color rgb="FF119F3D"/>
      </top>
      <bottom/>
      <diagonal/>
    </border>
    <border>
      <left style="medium">
        <color auto="1"/>
      </left>
      <right style="thick">
        <color auto="1"/>
      </right>
      <top style="hair">
        <color rgb="FF119F3D"/>
      </top>
      <bottom/>
      <diagonal/>
    </border>
    <border>
      <left style="thick">
        <color auto="1"/>
      </left>
      <right/>
      <top style="hair">
        <color rgb="FF00B050"/>
      </top>
      <bottom style="hair">
        <color rgb="FF119F3D"/>
      </bottom>
      <diagonal/>
    </border>
    <border>
      <left style="thick">
        <color auto="1"/>
      </left>
      <right style="thin">
        <color auto="1"/>
      </right>
      <top style="hair">
        <color rgb="FF00B050"/>
      </top>
      <bottom style="hair">
        <color rgb="FF119F3D"/>
      </bottom>
      <diagonal/>
    </border>
    <border>
      <left style="thin">
        <color auto="1"/>
      </left>
      <right style="thin">
        <color auto="1"/>
      </right>
      <top style="hair">
        <color rgb="FF00B050"/>
      </top>
      <bottom style="hair">
        <color rgb="FF119F3D"/>
      </bottom>
      <diagonal/>
    </border>
    <border>
      <left style="thin">
        <color auto="1"/>
      </left>
      <right/>
      <top style="hair">
        <color rgb="FF00B050"/>
      </top>
      <bottom style="hair">
        <color rgb="FF119F3D"/>
      </bottom>
      <diagonal/>
    </border>
    <border>
      <left style="thin">
        <color auto="1"/>
      </left>
      <right style="medium">
        <color auto="1"/>
      </right>
      <top style="hair">
        <color rgb="FF00B050"/>
      </top>
      <bottom style="hair">
        <color rgb="FF119F3D"/>
      </bottom>
      <diagonal/>
    </border>
    <border>
      <left style="medium">
        <color auto="1"/>
      </left>
      <right style="thin">
        <color auto="1"/>
      </right>
      <top style="hair">
        <color rgb="FF00B050"/>
      </top>
      <bottom style="hair">
        <color rgb="FF119F3D"/>
      </bottom>
      <diagonal/>
    </border>
    <border>
      <left style="medium">
        <color auto="1"/>
      </left>
      <right style="medium">
        <color auto="1"/>
      </right>
      <top style="hair">
        <color rgb="FF00B050"/>
      </top>
      <bottom style="hair">
        <color rgb="FF119F3D"/>
      </bottom>
      <diagonal/>
    </border>
    <border>
      <left/>
      <right/>
      <top style="hair">
        <color rgb="FF00B050"/>
      </top>
      <bottom style="hair">
        <color rgb="FF119F3D"/>
      </bottom>
      <diagonal/>
    </border>
    <border>
      <left style="medium">
        <color auto="1"/>
      </left>
      <right style="thick">
        <color auto="1"/>
      </right>
      <top style="hair">
        <color rgb="FF00B050"/>
      </top>
      <bottom style="hair">
        <color rgb="FF119F3D"/>
      </bottom>
      <diagonal/>
    </border>
    <border>
      <left style="thick">
        <color auto="1"/>
      </left>
      <right/>
      <top/>
      <bottom style="hair">
        <color rgb="FF119F3D"/>
      </bottom>
      <diagonal/>
    </border>
    <border>
      <left style="thick">
        <color auto="1"/>
      </left>
      <right style="thin">
        <color auto="1"/>
      </right>
      <top/>
      <bottom style="hair">
        <color rgb="FF119F3D"/>
      </bottom>
      <diagonal/>
    </border>
    <border>
      <left style="thin">
        <color auto="1"/>
      </left>
      <right style="thin">
        <color auto="1"/>
      </right>
      <top/>
      <bottom style="hair">
        <color rgb="FF119F3D"/>
      </bottom>
      <diagonal/>
    </border>
    <border>
      <left style="thin">
        <color auto="1"/>
      </left>
      <right/>
      <top/>
      <bottom style="hair">
        <color rgb="FF119F3D"/>
      </bottom>
      <diagonal/>
    </border>
    <border>
      <left style="thin">
        <color auto="1"/>
      </left>
      <right style="medium">
        <color auto="1"/>
      </right>
      <top/>
      <bottom style="hair">
        <color rgb="FF119F3D"/>
      </bottom>
      <diagonal/>
    </border>
    <border>
      <left style="medium">
        <color auto="1"/>
      </left>
      <right style="thin">
        <color auto="1"/>
      </right>
      <top/>
      <bottom style="hair">
        <color rgb="FF119F3D"/>
      </bottom>
      <diagonal/>
    </border>
    <border>
      <left style="medium">
        <color auto="1"/>
      </left>
      <right style="medium">
        <color auto="1"/>
      </right>
      <top/>
      <bottom style="hair">
        <color rgb="FF119F3D"/>
      </bottom>
      <diagonal/>
    </border>
    <border>
      <left/>
      <right/>
      <top/>
      <bottom style="hair">
        <color rgb="FF119F3D"/>
      </bottom>
      <diagonal/>
    </border>
    <border>
      <left style="medium">
        <color auto="1"/>
      </left>
      <right style="thick">
        <color auto="1"/>
      </right>
      <top/>
      <bottom style="hair">
        <color rgb="FF119F3D"/>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medium">
        <color auto="1"/>
      </left>
      <right/>
      <top/>
      <bottom/>
      <diagonal/>
    </border>
    <border>
      <left/>
      <right/>
      <top/>
      <bottom style="thin">
        <color auto="1"/>
      </bottom>
      <diagonal/>
    </border>
    <border>
      <left style="medium">
        <color auto="1"/>
      </left>
      <right/>
      <top style="hair">
        <color rgb="FFC00000"/>
      </top>
      <bottom style="hair">
        <color rgb="FFC00000"/>
      </bottom>
      <diagonal/>
    </border>
    <border>
      <left style="medium">
        <color theme="1"/>
      </left>
      <right style="medium">
        <color auto="1"/>
      </right>
      <top style="hair">
        <color rgb="FFC00000"/>
      </top>
      <bottom style="hair">
        <color rgb="FFC00000"/>
      </bottom>
      <diagonal/>
    </border>
    <border>
      <left style="thick">
        <color auto="1"/>
      </left>
      <right/>
      <top style="thin">
        <color auto="1"/>
      </top>
      <bottom style="hair">
        <color rgb="FF119F3D"/>
      </bottom>
      <diagonal/>
    </border>
    <border>
      <left style="thick">
        <color auto="1"/>
      </left>
      <right style="thin">
        <color auto="1"/>
      </right>
      <top style="thin">
        <color auto="1"/>
      </top>
      <bottom style="hair">
        <color rgb="FF119F3D"/>
      </bottom>
      <diagonal/>
    </border>
    <border>
      <left style="thin">
        <color auto="1"/>
      </left>
      <right style="thin">
        <color auto="1"/>
      </right>
      <top style="thin">
        <color auto="1"/>
      </top>
      <bottom style="hair">
        <color rgb="FF119F3D"/>
      </bottom>
      <diagonal/>
    </border>
    <border>
      <left style="thin">
        <color auto="1"/>
      </left>
      <right/>
      <top style="thin">
        <color auto="1"/>
      </top>
      <bottom style="hair">
        <color rgb="FF119F3D"/>
      </bottom>
      <diagonal/>
    </border>
    <border>
      <left style="thin">
        <color auto="1"/>
      </left>
      <right style="medium">
        <color auto="1"/>
      </right>
      <top style="thin">
        <color auto="1"/>
      </top>
      <bottom style="hair">
        <color rgb="FF119F3D"/>
      </bottom>
      <diagonal/>
    </border>
    <border>
      <left style="medium">
        <color auto="1"/>
      </left>
      <right style="thin">
        <color auto="1"/>
      </right>
      <top style="thin">
        <color auto="1"/>
      </top>
      <bottom style="hair">
        <color rgb="FF119F3D"/>
      </bottom>
      <diagonal/>
    </border>
    <border>
      <left style="medium">
        <color auto="1"/>
      </left>
      <right style="medium">
        <color auto="1"/>
      </right>
      <top style="thin">
        <color auto="1"/>
      </top>
      <bottom style="hair">
        <color rgb="FF119F3D"/>
      </bottom>
      <diagonal/>
    </border>
    <border>
      <left/>
      <right/>
      <top style="thin">
        <color auto="1"/>
      </top>
      <bottom style="hair">
        <color rgb="FF119F3D"/>
      </bottom>
      <diagonal/>
    </border>
    <border>
      <left style="medium">
        <color auto="1"/>
      </left>
      <right style="thick">
        <color auto="1"/>
      </right>
      <top style="thin">
        <color auto="1"/>
      </top>
      <bottom style="hair">
        <color rgb="FF119F3D"/>
      </bottom>
      <diagonal/>
    </border>
    <border>
      <left style="thin">
        <color auto="1"/>
      </left>
      <right style="medium">
        <color auto="1"/>
      </right>
      <top style="thin">
        <color auto="1"/>
      </top>
      <bottom/>
      <diagonal/>
    </border>
    <border>
      <left style="thick">
        <color auto="1"/>
      </left>
      <right/>
      <top style="thick">
        <color auto="1"/>
      </top>
      <bottom style="medium">
        <color auto="1"/>
      </bottom>
      <diagonal/>
    </border>
    <border>
      <left/>
      <right/>
      <top style="thick">
        <color auto="1"/>
      </top>
      <bottom style="medium">
        <color auto="1"/>
      </bottom>
      <diagonal/>
    </border>
    <border>
      <left style="medium">
        <color auto="1"/>
      </left>
      <right/>
      <top style="thick">
        <color auto="1"/>
      </top>
      <bottom/>
      <diagonal/>
    </border>
    <border>
      <left style="medium">
        <color auto="1"/>
      </left>
      <right/>
      <top/>
      <bottom style="medium">
        <color auto="1"/>
      </bottom>
      <diagonal/>
    </border>
    <border>
      <left style="medium">
        <color auto="1"/>
      </left>
      <right/>
      <top style="medium">
        <color auto="1"/>
      </top>
      <bottom style="thick">
        <color auto="1"/>
      </bottom>
      <diagonal/>
    </border>
    <border>
      <left style="medium">
        <color auto="1"/>
      </left>
      <right/>
      <top/>
      <bottom style="thick">
        <color auto="1"/>
      </bottom>
      <diagonal/>
    </border>
    <border>
      <left style="medium">
        <color auto="1"/>
      </left>
      <right/>
      <top style="hair">
        <color rgb="FF0070C0"/>
      </top>
      <bottom style="thick">
        <color auto="1"/>
      </bottom>
      <diagonal/>
    </border>
    <border>
      <left style="thick">
        <color auto="1"/>
      </left>
      <right/>
      <top style="hair">
        <color rgb="FF00B050"/>
      </top>
      <bottom style="thick">
        <color auto="1"/>
      </bottom>
      <diagonal/>
    </border>
    <border>
      <left style="thick">
        <color auto="1"/>
      </left>
      <right style="thin">
        <color auto="1"/>
      </right>
      <top style="hair">
        <color rgb="FF00B050"/>
      </top>
      <bottom style="thick">
        <color auto="1"/>
      </bottom>
      <diagonal/>
    </border>
    <border>
      <left style="thin">
        <color auto="1"/>
      </left>
      <right style="thin">
        <color auto="1"/>
      </right>
      <top style="hair">
        <color rgb="FF00B050"/>
      </top>
      <bottom style="thick">
        <color auto="1"/>
      </bottom>
      <diagonal/>
    </border>
    <border>
      <left style="thin">
        <color auto="1"/>
      </left>
      <right/>
      <top style="hair">
        <color rgb="FF00B050"/>
      </top>
      <bottom style="thick">
        <color auto="1"/>
      </bottom>
      <diagonal/>
    </border>
    <border>
      <left style="medium">
        <color auto="1"/>
      </left>
      <right style="thin">
        <color auto="1"/>
      </right>
      <top style="hair">
        <color rgb="FF00B050"/>
      </top>
      <bottom style="thick">
        <color auto="1"/>
      </bottom>
      <diagonal/>
    </border>
    <border>
      <left style="thin">
        <color auto="1"/>
      </left>
      <right style="medium">
        <color auto="1"/>
      </right>
      <top style="hair">
        <color rgb="FF00B050"/>
      </top>
      <bottom style="thick">
        <color auto="1"/>
      </bottom>
      <diagonal/>
    </border>
    <border>
      <left style="medium">
        <color auto="1"/>
      </left>
      <right style="medium">
        <color auto="1"/>
      </right>
      <top style="hair">
        <color rgb="FF00B050"/>
      </top>
      <bottom style="thick">
        <color auto="1"/>
      </bottom>
      <diagonal/>
    </border>
    <border>
      <left/>
      <right/>
      <top style="hair">
        <color rgb="FF00B050"/>
      </top>
      <bottom style="thick">
        <color auto="1"/>
      </bottom>
      <diagonal/>
    </border>
    <border>
      <left style="medium">
        <color auto="1"/>
      </left>
      <right style="thick">
        <color auto="1"/>
      </right>
      <top style="hair">
        <color rgb="FF00B050"/>
      </top>
      <bottom style="thick">
        <color auto="1"/>
      </bottom>
      <diagonal/>
    </border>
    <border>
      <left style="thick">
        <color auto="1"/>
      </left>
      <right/>
      <top/>
      <bottom style="thin">
        <color auto="1"/>
      </bottom>
      <diagonal/>
    </border>
    <border>
      <left style="thick">
        <color auto="1"/>
      </left>
      <right/>
      <top/>
      <bottom style="hair">
        <color rgb="FF0070C0"/>
      </bottom>
      <diagonal/>
    </border>
    <border>
      <left style="thick">
        <color auto="1"/>
      </left>
      <right style="thin">
        <color auto="1"/>
      </right>
      <top/>
      <bottom style="hair">
        <color rgb="FF0070C0"/>
      </bottom>
      <diagonal/>
    </border>
    <border>
      <left style="thin">
        <color auto="1"/>
      </left>
      <right style="thin">
        <color auto="1"/>
      </right>
      <top/>
      <bottom style="hair">
        <color rgb="FF0070C0"/>
      </bottom>
      <diagonal/>
    </border>
    <border>
      <left style="thin">
        <color auto="1"/>
      </left>
      <right/>
      <top/>
      <bottom style="hair">
        <color rgb="FF0070C0"/>
      </bottom>
      <diagonal/>
    </border>
    <border>
      <left style="thin">
        <color auto="1"/>
      </left>
      <right style="medium">
        <color auto="1"/>
      </right>
      <top/>
      <bottom style="hair">
        <color rgb="FF0070C0"/>
      </bottom>
      <diagonal/>
    </border>
    <border>
      <left style="medium">
        <color auto="1"/>
      </left>
      <right style="thin">
        <color auto="1"/>
      </right>
      <top/>
      <bottom style="hair">
        <color rgb="FF0070C0"/>
      </bottom>
      <diagonal/>
    </border>
    <border>
      <left style="medium">
        <color auto="1"/>
      </left>
      <right style="medium">
        <color auto="1"/>
      </right>
      <top/>
      <bottom style="hair">
        <color rgb="FF0070C0"/>
      </bottom>
      <diagonal/>
    </border>
    <border>
      <left style="medium">
        <color auto="1"/>
      </left>
      <right/>
      <top/>
      <bottom style="hair">
        <color rgb="FF0070C0"/>
      </bottom>
      <diagonal/>
    </border>
    <border>
      <left style="thick">
        <color auto="1"/>
      </left>
      <right style="thin">
        <color auto="1"/>
      </right>
      <top style="hair">
        <color rgb="FFC00000"/>
      </top>
      <bottom/>
      <diagonal/>
    </border>
    <border>
      <left style="thin">
        <color auto="1"/>
      </left>
      <right style="thin">
        <color auto="1"/>
      </right>
      <top style="hair">
        <color rgb="FFC00000"/>
      </top>
      <bottom/>
      <diagonal/>
    </border>
    <border>
      <left style="thin">
        <color auto="1"/>
      </left>
      <right/>
      <top style="hair">
        <color rgb="FFC00000"/>
      </top>
      <bottom/>
      <diagonal/>
    </border>
    <border>
      <left style="thin">
        <color auto="1"/>
      </left>
      <right style="medium">
        <color auto="1"/>
      </right>
      <top style="hair">
        <color rgb="FFC00000"/>
      </top>
      <bottom/>
      <diagonal/>
    </border>
    <border>
      <left/>
      <right/>
      <top style="hair">
        <color rgb="FFC00000"/>
      </top>
      <bottom/>
      <diagonal/>
    </border>
    <border>
      <left style="medium">
        <color auto="1"/>
      </left>
      <right style="thin">
        <color auto="1"/>
      </right>
      <top style="hair">
        <color rgb="FFC00000"/>
      </top>
      <bottom/>
      <diagonal/>
    </border>
    <border>
      <left style="medium">
        <color auto="1"/>
      </left>
      <right style="medium">
        <color auto="1"/>
      </right>
      <top style="hair">
        <color rgb="FFC00000"/>
      </top>
      <bottom/>
      <diagonal/>
    </border>
    <border>
      <left style="medium">
        <color auto="1"/>
      </left>
      <right style="thick">
        <color auto="1"/>
      </right>
      <top style="hair">
        <color rgb="FFC00000"/>
      </top>
      <bottom/>
      <diagonal/>
    </border>
    <border>
      <left style="medium">
        <color auto="1"/>
      </left>
      <right style="thick">
        <color auto="1"/>
      </right>
      <top style="hair">
        <color rgb="FF0070C0"/>
      </top>
      <bottom style="thick">
        <color auto="1"/>
      </bottom>
      <diagonal/>
    </border>
    <border>
      <left style="thick">
        <color auto="1"/>
      </left>
      <right/>
      <top style="hair">
        <color rgb="FF0070C0"/>
      </top>
      <bottom/>
      <diagonal/>
    </border>
    <border>
      <left style="thin">
        <color auto="1"/>
      </left>
      <right style="thin">
        <color auto="1"/>
      </right>
      <top style="hair">
        <color rgb="FF0070C0"/>
      </top>
      <bottom/>
      <diagonal/>
    </border>
    <border>
      <left style="thin">
        <color auto="1"/>
      </left>
      <right/>
      <top style="hair">
        <color rgb="FF0070C0"/>
      </top>
      <bottom/>
      <diagonal/>
    </border>
    <border>
      <left style="thin">
        <color auto="1"/>
      </left>
      <right style="medium">
        <color auto="1"/>
      </right>
      <top style="hair">
        <color rgb="FF0070C0"/>
      </top>
      <bottom/>
      <diagonal/>
    </border>
    <border>
      <left style="medium">
        <color auto="1"/>
      </left>
      <right style="thin">
        <color auto="1"/>
      </right>
      <top style="hair">
        <color rgb="FF0070C0"/>
      </top>
      <bottom/>
      <diagonal/>
    </border>
    <border>
      <left style="medium">
        <color auto="1"/>
      </left>
      <right style="medium">
        <color auto="1"/>
      </right>
      <top style="hair">
        <color rgb="FF0070C0"/>
      </top>
      <bottom/>
      <diagonal/>
    </border>
    <border>
      <left style="medium">
        <color auto="1"/>
      </left>
      <right style="thick">
        <color auto="1"/>
      </right>
      <top style="hair">
        <color rgb="FF0070C0"/>
      </top>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45" fillId="0" borderId="0" applyNumberFormat="0" applyFill="0" applyBorder="0" applyAlignment="0" applyProtection="0"/>
  </cellStyleXfs>
  <cellXfs count="501">
    <xf numFmtId="0" fontId="0" fillId="0" borderId="0" xfId="0"/>
    <xf numFmtId="0" fontId="0" fillId="6" borderId="0" xfId="0" applyFill="1"/>
    <xf numFmtId="0" fontId="1" fillId="6" borderId="42" xfId="0" applyFont="1" applyFill="1" applyBorder="1" applyAlignment="1">
      <alignment horizontal="center" vertical="center"/>
    </xf>
    <xf numFmtId="0" fontId="0" fillId="6" borderId="0" xfId="0" applyFill="1" applyBorder="1"/>
    <xf numFmtId="0" fontId="0" fillId="6" borderId="0" xfId="0" applyFill="1" applyBorder="1" applyAlignment="1">
      <alignment horizontal="center" vertical="center"/>
    </xf>
    <xf numFmtId="0" fontId="0" fillId="6" borderId="0" xfId="0" applyFill="1" applyBorder="1" applyAlignment="1">
      <alignment horizontal="left" vertical="center" wrapText="1"/>
    </xf>
    <xf numFmtId="0" fontId="0" fillId="6" borderId="0" xfId="0" applyFill="1" applyBorder="1" applyAlignment="1">
      <alignment horizontal="center"/>
    </xf>
    <xf numFmtId="164" fontId="0" fillId="6" borderId="0" xfId="1" applyNumberFormat="1" applyFont="1" applyFill="1" applyBorder="1" applyAlignment="1">
      <alignment horizontal="left" vertical="center"/>
    </xf>
    <xf numFmtId="0" fontId="19" fillId="6" borderId="0" xfId="0" applyFont="1" applyFill="1" applyBorder="1" applyAlignment="1">
      <alignment horizontal="center" vertical="center"/>
    </xf>
    <xf numFmtId="0" fontId="0" fillId="6" borderId="0" xfId="0" applyFill="1" applyBorder="1" applyAlignment="1">
      <alignment horizontal="left" vertical="center"/>
    </xf>
    <xf numFmtId="0" fontId="0" fillId="6" borderId="32" xfId="0" applyFill="1" applyBorder="1" applyAlignment="1">
      <alignment horizontal="left" vertical="center" wrapText="1"/>
    </xf>
    <xf numFmtId="0" fontId="0" fillId="0" borderId="0" xfId="0"/>
    <xf numFmtId="0" fontId="0" fillId="6" borderId="0" xfId="0" applyFill="1"/>
    <xf numFmtId="0" fontId="0" fillId="6" borderId="0" xfId="0" applyFill="1" applyAlignment="1"/>
    <xf numFmtId="0" fontId="1" fillId="6" borderId="42" xfId="0" applyFont="1" applyFill="1" applyBorder="1" applyAlignment="1">
      <alignment horizontal="center" vertical="center"/>
    </xf>
    <xf numFmtId="0" fontId="0" fillId="6" borderId="0" xfId="0" applyFill="1" applyBorder="1"/>
    <xf numFmtId="0" fontId="0" fillId="6" borderId="0" xfId="0" applyFill="1" applyBorder="1" applyAlignment="1">
      <alignment horizontal="center" vertical="center"/>
    </xf>
    <xf numFmtId="0" fontId="0" fillId="6" borderId="0" xfId="0" applyFill="1" applyBorder="1" applyAlignment="1">
      <alignment horizontal="left" vertical="center" wrapText="1"/>
    </xf>
    <xf numFmtId="0" fontId="19" fillId="6" borderId="0" xfId="0" applyFont="1" applyFill="1" applyBorder="1" applyAlignment="1">
      <alignment horizontal="center" vertical="center"/>
    </xf>
    <xf numFmtId="0" fontId="0" fillId="6" borderId="0" xfId="0" applyFill="1" applyBorder="1" applyAlignment="1">
      <alignment horizontal="left" vertical="center"/>
    </xf>
    <xf numFmtId="0" fontId="0" fillId="0" borderId="174" xfId="0" applyBorder="1"/>
    <xf numFmtId="0" fontId="0" fillId="16" borderId="0" xfId="0" applyFill="1"/>
    <xf numFmtId="0" fontId="0" fillId="0" borderId="0" xfId="0" applyBorder="1"/>
    <xf numFmtId="0" fontId="0" fillId="6" borderId="0" xfId="0" applyFill="1" applyBorder="1" applyAlignment="1"/>
    <xf numFmtId="0" fontId="0" fillId="0" borderId="0" xfId="0" applyFill="1" applyBorder="1"/>
    <xf numFmtId="0" fontId="0" fillId="0" borderId="0" xfId="0" applyFill="1"/>
    <xf numFmtId="0" fontId="0" fillId="6" borderId="42" xfId="0" applyFill="1" applyBorder="1"/>
    <xf numFmtId="0" fontId="0" fillId="6" borderId="42" xfId="0" applyFill="1" applyBorder="1" applyAlignment="1"/>
    <xf numFmtId="0" fontId="0" fillId="6" borderId="42" xfId="0" applyFill="1" applyBorder="1" applyAlignment="1">
      <alignment horizontal="center" vertical="center"/>
    </xf>
    <xf numFmtId="0" fontId="0" fillId="6" borderId="42" xfId="0" applyFill="1" applyBorder="1" applyAlignment="1">
      <alignment horizontal="center"/>
    </xf>
    <xf numFmtId="0" fontId="38" fillId="6" borderId="42" xfId="0" applyFont="1" applyFill="1" applyBorder="1" applyAlignment="1">
      <alignment vertical="center"/>
    </xf>
    <xf numFmtId="0" fontId="38" fillId="6" borderId="0" xfId="0" applyFont="1" applyFill="1" applyBorder="1" applyAlignment="1">
      <alignment vertical="center"/>
    </xf>
    <xf numFmtId="0" fontId="0" fillId="6" borderId="4" xfId="0" applyFill="1" applyBorder="1" applyProtection="1">
      <protection locked="0"/>
    </xf>
    <xf numFmtId="0" fontId="0" fillId="6" borderId="5" xfId="0" applyFill="1" applyBorder="1" applyProtection="1">
      <protection locked="0"/>
    </xf>
    <xf numFmtId="0" fontId="0" fillId="6" borderId="0" xfId="0" applyFill="1" applyProtection="1">
      <protection locked="0"/>
    </xf>
    <xf numFmtId="0" fontId="4" fillId="5" borderId="12" xfId="0" applyFont="1" applyFill="1" applyBorder="1" applyAlignment="1" applyProtection="1">
      <alignment horizontal="center" vertical="center" wrapText="1"/>
      <protection locked="0"/>
    </xf>
    <xf numFmtId="0" fontId="4" fillId="5" borderId="35" xfId="0" applyFont="1" applyFill="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0" fillId="0" borderId="16" xfId="0" applyBorder="1" applyAlignment="1" applyProtection="1">
      <alignment vertical="center" wrapText="1"/>
      <protection locked="0"/>
    </xf>
    <xf numFmtId="0" fontId="0" fillId="0" borderId="1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64" fontId="0" fillId="0" borderId="31" xfId="1" applyNumberFormat="1" applyFont="1" applyBorder="1" applyAlignment="1" applyProtection="1">
      <alignment horizontal="left" vertical="center"/>
      <protection locked="0"/>
    </xf>
    <xf numFmtId="0" fontId="39" fillId="0" borderId="43" xfId="0" applyFont="1" applyBorder="1" applyAlignment="1" applyProtection="1">
      <alignment horizontal="center" vertical="center"/>
      <protection locked="0"/>
    </xf>
    <xf numFmtId="0" fontId="39" fillId="0" borderId="29" xfId="0" applyFont="1" applyBorder="1" applyAlignment="1" applyProtection="1">
      <alignment horizontal="center" vertical="center"/>
      <protection locked="0"/>
    </xf>
    <xf numFmtId="164" fontId="19" fillId="0" borderId="43" xfId="1" applyNumberFormat="1" applyFont="1" applyBorder="1" applyAlignment="1" applyProtection="1">
      <alignment horizontal="left" vertical="center"/>
      <protection locked="0"/>
    </xf>
    <xf numFmtId="9" fontId="0" fillId="0" borderId="31" xfId="2"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1" fillId="0" borderId="161" xfId="0" applyFont="1" applyFill="1" applyBorder="1" applyAlignment="1" applyProtection="1">
      <alignment horizontal="center" vertical="center"/>
      <protection locked="0"/>
    </xf>
    <xf numFmtId="0" fontId="0" fillId="0" borderId="162" xfId="0" applyFill="1" applyBorder="1" applyAlignment="1" applyProtection="1">
      <alignment vertical="center" wrapText="1"/>
      <protection locked="0"/>
    </xf>
    <xf numFmtId="0" fontId="0" fillId="0" borderId="163" xfId="0" applyFill="1" applyBorder="1" applyAlignment="1" applyProtection="1">
      <alignment horizontal="center" vertical="center"/>
      <protection locked="0"/>
    </xf>
    <xf numFmtId="0" fontId="0" fillId="0" borderId="164" xfId="0" applyFill="1" applyBorder="1" applyAlignment="1" applyProtection="1">
      <alignment horizontal="center" vertical="center"/>
      <protection locked="0"/>
    </xf>
    <xf numFmtId="0" fontId="39" fillId="0" borderId="166" xfId="0" applyFont="1" applyFill="1" applyBorder="1" applyAlignment="1" applyProtection="1">
      <alignment horizontal="center" vertical="center"/>
      <protection locked="0"/>
    </xf>
    <xf numFmtId="0" fontId="39" fillId="0" borderId="165" xfId="0" applyFont="1" applyFill="1" applyBorder="1" applyAlignment="1" applyProtection="1">
      <alignment horizontal="center" vertical="center"/>
      <protection locked="0"/>
    </xf>
    <xf numFmtId="164" fontId="19" fillId="0" borderId="166" xfId="1" applyNumberFormat="1" applyFont="1" applyFill="1" applyBorder="1" applyAlignment="1" applyProtection="1">
      <alignment horizontal="left" vertical="center"/>
      <protection locked="0"/>
    </xf>
    <xf numFmtId="0" fontId="0" fillId="0" borderId="167" xfId="0" applyFill="1" applyBorder="1" applyAlignment="1" applyProtection="1">
      <alignment horizontal="center" vertical="center"/>
      <protection locked="0"/>
    </xf>
    <xf numFmtId="0" fontId="19" fillId="0" borderId="168" xfId="0" applyFont="1" applyFill="1" applyBorder="1" applyAlignment="1" applyProtection="1">
      <alignment horizontal="left" vertical="center" wrapText="1"/>
      <protection locked="0"/>
    </xf>
    <xf numFmtId="0" fontId="0" fillId="0" borderId="169" xfId="0" applyFill="1" applyBorder="1" applyAlignment="1" applyProtection="1">
      <alignment horizontal="left" vertical="center" wrapText="1"/>
      <protection locked="0"/>
    </xf>
    <xf numFmtId="0" fontId="1" fillId="0" borderId="81" xfId="0" applyFont="1" applyFill="1" applyBorder="1" applyAlignment="1" applyProtection="1">
      <alignment horizontal="center" vertical="center"/>
      <protection locked="0"/>
    </xf>
    <xf numFmtId="0" fontId="0" fillId="0" borderId="82" xfId="0" applyFill="1" applyBorder="1" applyAlignment="1" applyProtection="1">
      <alignment vertical="center" wrapText="1"/>
      <protection locked="0"/>
    </xf>
    <xf numFmtId="0" fontId="0" fillId="0" borderId="83"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39" fillId="0" borderId="86" xfId="0" applyFont="1" applyFill="1" applyBorder="1" applyAlignment="1" applyProtection="1">
      <alignment horizontal="center" vertical="center"/>
      <protection locked="0"/>
    </xf>
    <xf numFmtId="0" fontId="39" fillId="0" borderId="85" xfId="0" applyFont="1" applyFill="1" applyBorder="1" applyAlignment="1" applyProtection="1">
      <alignment horizontal="center" vertical="center"/>
      <protection locked="0"/>
    </xf>
    <xf numFmtId="164" fontId="19" fillId="0" borderId="86" xfId="1" applyNumberFormat="1" applyFont="1" applyFill="1" applyBorder="1" applyAlignment="1" applyProtection="1">
      <alignment horizontal="left" vertical="center"/>
      <protection locked="0"/>
    </xf>
    <xf numFmtId="0" fontId="0" fillId="0" borderId="87" xfId="0" applyFill="1" applyBorder="1" applyAlignment="1" applyProtection="1">
      <alignment horizontal="center" vertical="center"/>
      <protection locked="0"/>
    </xf>
    <xf numFmtId="0" fontId="19" fillId="0" borderId="88" xfId="0" applyFont="1" applyFill="1" applyBorder="1" applyAlignment="1" applyProtection="1">
      <alignment horizontal="left" vertical="center" wrapText="1"/>
      <protection locked="0"/>
    </xf>
    <xf numFmtId="0" fontId="0" fillId="0" borderId="89" xfId="0" applyFill="1" applyBorder="1" applyAlignment="1" applyProtection="1">
      <alignment horizontal="left" vertical="center" wrapText="1"/>
      <protection locked="0"/>
    </xf>
    <xf numFmtId="0" fontId="20" fillId="0" borderId="81" xfId="0" applyFont="1" applyFill="1" applyBorder="1" applyAlignment="1" applyProtection="1">
      <alignment horizontal="center" vertical="center"/>
      <protection locked="0"/>
    </xf>
    <xf numFmtId="0" fontId="19" fillId="0" borderId="82" xfId="0" applyFont="1" applyFill="1" applyBorder="1" applyAlignment="1" applyProtection="1">
      <alignment vertical="center" wrapText="1"/>
      <protection locked="0"/>
    </xf>
    <xf numFmtId="0" fontId="19" fillId="0" borderId="83"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protection locked="0"/>
    </xf>
    <xf numFmtId="164" fontId="0" fillId="0" borderId="85" xfId="1" applyNumberFormat="1" applyFont="1" applyFill="1" applyBorder="1" applyAlignment="1" applyProtection="1">
      <alignment vertical="center"/>
      <protection locked="0"/>
    </xf>
    <xf numFmtId="0" fontId="20" fillId="0" borderId="143" xfId="0" applyFont="1" applyFill="1" applyBorder="1" applyAlignment="1" applyProtection="1">
      <alignment horizontal="center" vertical="center"/>
      <protection locked="0"/>
    </xf>
    <xf numFmtId="0" fontId="19" fillId="0" borderId="144" xfId="0" applyFont="1" applyFill="1" applyBorder="1" applyAlignment="1" applyProtection="1">
      <alignment vertical="center" wrapText="1"/>
      <protection locked="0"/>
    </xf>
    <xf numFmtId="0" fontId="19" fillId="0" borderId="145" xfId="0" applyFont="1" applyFill="1" applyBorder="1" applyAlignment="1" applyProtection="1">
      <alignment horizontal="center" vertical="center"/>
      <protection locked="0"/>
    </xf>
    <xf numFmtId="0" fontId="19" fillId="0" borderId="146" xfId="0" applyFont="1" applyFill="1" applyBorder="1" applyAlignment="1" applyProtection="1">
      <alignment horizontal="center" vertical="center"/>
      <protection locked="0"/>
    </xf>
    <xf numFmtId="164" fontId="0" fillId="0" borderId="148" xfId="1" applyNumberFormat="1" applyFont="1" applyFill="1" applyBorder="1" applyAlignment="1" applyProtection="1">
      <alignment vertical="center"/>
      <protection locked="0"/>
    </xf>
    <xf numFmtId="0" fontId="39" fillId="0" borderId="147" xfId="0" applyFont="1" applyFill="1" applyBorder="1" applyAlignment="1" applyProtection="1">
      <alignment horizontal="center" vertical="center"/>
      <protection locked="0"/>
    </xf>
    <xf numFmtId="0" fontId="39" fillId="0" borderId="148" xfId="0" applyFont="1" applyFill="1" applyBorder="1" applyAlignment="1" applyProtection="1">
      <alignment horizontal="center" vertical="center"/>
      <protection locked="0"/>
    </xf>
    <xf numFmtId="164" fontId="19" fillId="0" borderId="147" xfId="1" applyNumberFormat="1" applyFont="1" applyFill="1" applyBorder="1" applyAlignment="1" applyProtection="1">
      <alignment horizontal="left" vertical="center"/>
      <protection locked="0"/>
    </xf>
    <xf numFmtId="0" fontId="0" fillId="0" borderId="146" xfId="0" applyFill="1" applyBorder="1" applyAlignment="1" applyProtection="1">
      <alignment horizontal="center" vertical="center"/>
      <protection locked="0"/>
    </xf>
    <xf numFmtId="0" fontId="0" fillId="0" borderId="149" xfId="0" applyFill="1" applyBorder="1" applyAlignment="1" applyProtection="1">
      <alignment horizontal="center" vertical="center"/>
      <protection locked="0"/>
    </xf>
    <xf numFmtId="0" fontId="19" fillId="0" borderId="150" xfId="0" applyFont="1" applyFill="1" applyBorder="1" applyAlignment="1" applyProtection="1">
      <alignment horizontal="left" vertical="center" wrapText="1"/>
      <protection locked="0"/>
    </xf>
    <xf numFmtId="0" fontId="0" fillId="0" borderId="151" xfId="0" applyFill="1" applyBorder="1" applyAlignment="1" applyProtection="1">
      <alignment horizontal="left" vertical="center" wrapText="1"/>
      <protection locked="0"/>
    </xf>
    <xf numFmtId="0" fontId="20" fillId="0" borderId="152" xfId="0" applyFont="1" applyFill="1" applyBorder="1" applyAlignment="1" applyProtection="1">
      <alignment horizontal="center" vertical="center"/>
      <protection locked="0"/>
    </xf>
    <xf numFmtId="0" fontId="19" fillId="0" borderId="153" xfId="0" applyFont="1" applyFill="1" applyBorder="1" applyAlignment="1" applyProtection="1">
      <alignment vertical="center" wrapText="1"/>
      <protection locked="0"/>
    </xf>
    <xf numFmtId="0" fontId="19" fillId="0" borderId="154" xfId="0" applyFont="1" applyFill="1" applyBorder="1" applyAlignment="1" applyProtection="1">
      <alignment horizontal="center" vertical="center"/>
      <protection locked="0"/>
    </xf>
    <xf numFmtId="0" fontId="19" fillId="0" borderId="155" xfId="0" applyFont="1" applyFill="1" applyBorder="1" applyAlignment="1" applyProtection="1">
      <alignment horizontal="center" vertical="center"/>
      <protection locked="0"/>
    </xf>
    <xf numFmtId="164" fontId="0" fillId="0" borderId="156" xfId="1" applyNumberFormat="1" applyFont="1" applyFill="1" applyBorder="1" applyAlignment="1" applyProtection="1">
      <alignment vertical="center"/>
      <protection locked="0"/>
    </xf>
    <xf numFmtId="0" fontId="39" fillId="0" borderId="157" xfId="0" applyFont="1" applyFill="1" applyBorder="1" applyAlignment="1" applyProtection="1">
      <alignment horizontal="center" vertical="center"/>
      <protection locked="0"/>
    </xf>
    <xf numFmtId="0" fontId="39" fillId="0" borderId="156" xfId="0" applyFont="1" applyFill="1" applyBorder="1" applyAlignment="1" applyProtection="1">
      <alignment horizontal="center" vertical="center"/>
      <protection locked="0"/>
    </xf>
    <xf numFmtId="164" fontId="19" fillId="0" borderId="157" xfId="1" applyNumberFormat="1" applyFont="1" applyFill="1" applyBorder="1" applyAlignment="1" applyProtection="1">
      <alignment horizontal="left" vertical="center"/>
      <protection locked="0"/>
    </xf>
    <xf numFmtId="0" fontId="0" fillId="0" borderId="155" xfId="0" applyFill="1" applyBorder="1" applyAlignment="1" applyProtection="1">
      <alignment horizontal="center" vertical="center"/>
      <protection locked="0"/>
    </xf>
    <xf numFmtId="0" fontId="0" fillId="0" borderId="158" xfId="0" applyFill="1" applyBorder="1" applyAlignment="1" applyProtection="1">
      <alignment horizontal="center" vertical="center"/>
      <protection locked="0"/>
    </xf>
    <xf numFmtId="0" fontId="19" fillId="0" borderId="159" xfId="0" applyFont="1" applyFill="1" applyBorder="1" applyAlignment="1" applyProtection="1">
      <alignment horizontal="left" vertical="center" wrapText="1"/>
      <protection locked="0"/>
    </xf>
    <xf numFmtId="0" fontId="0" fillId="0" borderId="160" xfId="0" applyFill="1" applyBorder="1" applyAlignment="1" applyProtection="1">
      <alignment horizontal="left" vertical="center" wrapText="1"/>
      <protection locked="0"/>
    </xf>
    <xf numFmtId="0" fontId="20" fillId="0" borderId="90" xfId="0" applyFont="1" applyFill="1" applyBorder="1" applyAlignment="1" applyProtection="1">
      <alignment horizontal="center" vertical="center"/>
      <protection locked="0"/>
    </xf>
    <xf numFmtId="0" fontId="19" fillId="0" borderId="91" xfId="0" applyFont="1" applyFill="1" applyBorder="1" applyAlignment="1" applyProtection="1">
      <alignment vertical="center" wrapText="1"/>
      <protection locked="0"/>
    </xf>
    <xf numFmtId="0" fontId="19" fillId="0" borderId="92" xfId="0" applyFont="1" applyFill="1" applyBorder="1" applyAlignment="1" applyProtection="1">
      <alignment horizontal="center" vertical="center"/>
      <protection locked="0"/>
    </xf>
    <xf numFmtId="0" fontId="19" fillId="0" borderId="93" xfId="0" applyFont="1" applyFill="1" applyBorder="1" applyAlignment="1" applyProtection="1">
      <alignment horizontal="center" vertical="center"/>
      <protection locked="0"/>
    </xf>
    <xf numFmtId="164" fontId="0" fillId="0" borderId="94" xfId="1" applyNumberFormat="1" applyFont="1" applyFill="1" applyBorder="1" applyAlignment="1" applyProtection="1">
      <alignment vertical="center"/>
      <protection locked="0"/>
    </xf>
    <xf numFmtId="0" fontId="39" fillId="0" borderId="95" xfId="0" applyFont="1" applyFill="1" applyBorder="1" applyAlignment="1" applyProtection="1">
      <alignment horizontal="center" vertical="center"/>
      <protection locked="0"/>
    </xf>
    <xf numFmtId="0" fontId="39" fillId="0" borderId="94" xfId="0" applyFont="1" applyFill="1" applyBorder="1" applyAlignment="1" applyProtection="1">
      <alignment horizontal="center" vertical="center"/>
      <protection locked="0"/>
    </xf>
    <xf numFmtId="164" fontId="19" fillId="0" borderId="95" xfId="1" applyNumberFormat="1" applyFont="1" applyFill="1" applyBorder="1" applyAlignment="1" applyProtection="1">
      <alignment horizontal="left" vertical="center"/>
      <protection locked="0"/>
    </xf>
    <xf numFmtId="0" fontId="0" fillId="0" borderId="93"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19" fillId="0" borderId="97" xfId="0" applyFont="1" applyFill="1" applyBorder="1" applyAlignment="1" applyProtection="1">
      <alignment horizontal="left" vertical="center" wrapText="1"/>
      <protection locked="0"/>
    </xf>
    <xf numFmtId="0" fontId="0" fillId="0" borderId="98" xfId="0" applyFill="1" applyBorder="1" applyAlignment="1" applyProtection="1">
      <alignment horizontal="left" vertical="center" wrapText="1"/>
      <protection locked="0"/>
    </xf>
    <xf numFmtId="0" fontId="1" fillId="0" borderId="161" xfId="0" applyFont="1" applyBorder="1" applyAlignment="1" applyProtection="1">
      <alignment horizontal="center" vertical="center"/>
      <protection locked="0"/>
    </xf>
    <xf numFmtId="0" fontId="0" fillId="0" borderId="162" xfId="0" applyBorder="1" applyAlignment="1" applyProtection="1">
      <alignment vertical="center" wrapText="1"/>
      <protection locked="0"/>
    </xf>
    <xf numFmtId="0" fontId="0" fillId="0" borderId="163" xfId="0" applyBorder="1" applyAlignment="1" applyProtection="1">
      <alignment horizontal="center" vertical="center"/>
      <protection locked="0"/>
    </xf>
    <xf numFmtId="0" fontId="0" fillId="0" borderId="164" xfId="0" applyBorder="1" applyAlignment="1" applyProtection="1">
      <alignment horizontal="center" vertical="center"/>
      <protection locked="0"/>
    </xf>
    <xf numFmtId="0" fontId="39" fillId="0" borderId="166" xfId="0" applyFont="1" applyBorder="1" applyAlignment="1" applyProtection="1">
      <alignment horizontal="center" vertical="center"/>
      <protection locked="0"/>
    </xf>
    <xf numFmtId="0" fontId="39" fillId="0" borderId="165" xfId="0" applyFont="1" applyBorder="1" applyAlignment="1" applyProtection="1">
      <alignment horizontal="center" vertical="center"/>
      <protection locked="0"/>
    </xf>
    <xf numFmtId="164" fontId="19" fillId="0" borderId="166" xfId="1" applyNumberFormat="1" applyFont="1" applyBorder="1" applyAlignment="1" applyProtection="1">
      <alignment horizontal="left" vertical="center"/>
      <protection locked="0"/>
    </xf>
    <xf numFmtId="0" fontId="0" fillId="0" borderId="167" xfId="0" applyBorder="1" applyAlignment="1" applyProtection="1">
      <alignment horizontal="center" vertical="center"/>
      <protection locked="0"/>
    </xf>
    <xf numFmtId="0" fontId="19" fillId="0" borderId="168" xfId="0" applyFont="1" applyBorder="1" applyAlignment="1" applyProtection="1">
      <alignment horizontal="left" vertical="center" wrapText="1"/>
      <protection locked="0"/>
    </xf>
    <xf numFmtId="0" fontId="0" fillId="0" borderId="169" xfId="0" applyBorder="1" applyAlignment="1" applyProtection="1">
      <alignment horizontal="left" vertical="center" wrapText="1"/>
      <protection locked="0"/>
    </xf>
    <xf numFmtId="0" fontId="1" fillId="0" borderId="143" xfId="0" applyFont="1" applyBorder="1" applyAlignment="1" applyProtection="1">
      <alignment horizontal="center" vertical="center"/>
      <protection locked="0"/>
    </xf>
    <xf numFmtId="0" fontId="0" fillId="0" borderId="144" xfId="0" applyBorder="1" applyAlignment="1" applyProtection="1">
      <alignment vertical="center" wrapText="1"/>
      <protection locked="0"/>
    </xf>
    <xf numFmtId="0" fontId="0" fillId="0" borderId="145" xfId="0" applyBorder="1" applyAlignment="1" applyProtection="1">
      <alignment horizontal="center" vertical="center"/>
      <protection locked="0"/>
    </xf>
    <xf numFmtId="0" fontId="0" fillId="0" borderId="146" xfId="0" applyBorder="1" applyAlignment="1" applyProtection="1">
      <alignment horizontal="center" vertical="center"/>
      <protection locked="0"/>
    </xf>
    <xf numFmtId="0" fontId="39" fillId="0" borderId="147" xfId="0" applyFont="1" applyBorder="1" applyAlignment="1" applyProtection="1">
      <alignment horizontal="center" vertical="center"/>
      <protection locked="0"/>
    </xf>
    <xf numFmtId="0" fontId="39" fillId="0" borderId="148" xfId="0" applyFont="1" applyBorder="1" applyAlignment="1" applyProtection="1">
      <alignment horizontal="center" vertical="center"/>
      <protection locked="0"/>
    </xf>
    <xf numFmtId="164" fontId="19" fillId="0" borderId="147" xfId="1" applyNumberFormat="1" applyFont="1" applyBorder="1" applyAlignment="1" applyProtection="1">
      <alignment horizontal="left" vertical="center"/>
      <protection locked="0"/>
    </xf>
    <xf numFmtId="0" fontId="0" fillId="0" borderId="149" xfId="0" applyBorder="1" applyAlignment="1" applyProtection="1">
      <alignment horizontal="center" vertical="center"/>
      <protection locked="0"/>
    </xf>
    <xf numFmtId="0" fontId="0" fillId="0" borderId="150" xfId="0" applyBorder="1" applyAlignment="1" applyProtection="1">
      <alignment horizontal="left" vertical="center" wrapText="1"/>
      <protection locked="0"/>
    </xf>
    <xf numFmtId="0" fontId="0" fillId="0" borderId="151" xfId="0" applyBorder="1" applyAlignment="1" applyProtection="1">
      <alignment horizontal="left" vertical="center" wrapText="1"/>
      <protection locked="0"/>
    </xf>
    <xf numFmtId="0" fontId="1" fillId="0" borderId="177" xfId="0" applyFont="1" applyFill="1" applyBorder="1" applyAlignment="1" applyProtection="1">
      <alignment horizontal="center" vertical="center"/>
      <protection locked="0"/>
    </xf>
    <xf numFmtId="0" fontId="0" fillId="0" borderId="178" xfId="0" applyFill="1" applyBorder="1" applyAlignment="1" applyProtection="1">
      <alignment vertical="center" wrapText="1"/>
      <protection locked="0"/>
    </xf>
    <xf numFmtId="0" fontId="0" fillId="0" borderId="179" xfId="0" applyFill="1" applyBorder="1" applyAlignment="1" applyProtection="1">
      <alignment horizontal="center" vertical="center"/>
      <protection locked="0"/>
    </xf>
    <xf numFmtId="0" fontId="0" fillId="0" borderId="180" xfId="0" applyFill="1" applyBorder="1" applyAlignment="1" applyProtection="1">
      <alignment horizontal="center" vertical="center"/>
      <protection locked="0"/>
    </xf>
    <xf numFmtId="0" fontId="39" fillId="0" borderId="182" xfId="0" applyFont="1" applyFill="1" applyBorder="1" applyAlignment="1" applyProtection="1">
      <alignment horizontal="center" vertical="center"/>
      <protection locked="0"/>
    </xf>
    <xf numFmtId="0" fontId="39" fillId="0" borderId="181" xfId="0" applyFont="1" applyFill="1" applyBorder="1" applyAlignment="1" applyProtection="1">
      <alignment horizontal="center" vertical="center"/>
      <protection locked="0"/>
    </xf>
    <xf numFmtId="164" fontId="19" fillId="0" borderId="182" xfId="1" applyNumberFormat="1" applyFont="1" applyFill="1" applyBorder="1" applyAlignment="1" applyProtection="1">
      <alignment horizontal="left" vertical="center"/>
      <protection locked="0"/>
    </xf>
    <xf numFmtId="0" fontId="0" fillId="0" borderId="183" xfId="0" applyFill="1" applyBorder="1" applyAlignment="1" applyProtection="1">
      <alignment horizontal="center" vertical="center"/>
      <protection locked="0"/>
    </xf>
    <xf numFmtId="0" fontId="19" fillId="0" borderId="184" xfId="0" applyFont="1" applyFill="1" applyBorder="1" applyAlignment="1" applyProtection="1">
      <alignment horizontal="left" vertical="center" wrapText="1"/>
      <protection locked="0"/>
    </xf>
    <xf numFmtId="0" fontId="0" fillId="0" borderId="185" xfId="0" applyFill="1" applyBorder="1" applyAlignment="1" applyProtection="1">
      <alignment horizontal="left" vertical="center" wrapText="1"/>
      <protection locked="0"/>
    </xf>
    <xf numFmtId="0" fontId="0" fillId="0" borderId="88" xfId="0" applyFill="1" applyBorder="1" applyAlignment="1" applyProtection="1">
      <alignment horizontal="left" vertical="center" wrapText="1"/>
      <protection locked="0"/>
    </xf>
    <xf numFmtId="0" fontId="20" fillId="0" borderId="161" xfId="0" applyFont="1" applyBorder="1" applyAlignment="1" applyProtection="1">
      <alignment horizontal="center" vertical="center"/>
      <protection locked="0"/>
    </xf>
    <xf numFmtId="0" fontId="19" fillId="0" borderId="162" xfId="0" applyFont="1" applyFill="1" applyBorder="1" applyAlignment="1" applyProtection="1">
      <alignment vertical="center" wrapText="1"/>
      <protection locked="0"/>
    </xf>
    <xf numFmtId="0" fontId="19" fillId="0" borderId="163" xfId="0" applyFont="1" applyBorder="1" applyAlignment="1" applyProtection="1">
      <alignment horizontal="center" vertical="center"/>
      <protection locked="0"/>
    </xf>
    <xf numFmtId="0" fontId="19" fillId="0" borderId="164" xfId="0" applyFont="1" applyBorder="1" applyAlignment="1" applyProtection="1">
      <alignment horizontal="center" vertical="center"/>
      <protection locked="0"/>
    </xf>
    <xf numFmtId="164" fontId="19" fillId="0" borderId="164" xfId="1" applyNumberFormat="1" applyFont="1" applyBorder="1" applyAlignment="1" applyProtection="1">
      <alignment horizontal="center" vertical="center"/>
      <protection locked="0"/>
    </xf>
    <xf numFmtId="0" fontId="18" fillId="0" borderId="164" xfId="0" applyFont="1" applyBorder="1" applyAlignment="1" applyProtection="1">
      <alignment horizontal="center" vertical="center"/>
      <protection locked="0"/>
    </xf>
    <xf numFmtId="0" fontId="18" fillId="0" borderId="167" xfId="0" applyFont="1" applyBorder="1" applyAlignment="1" applyProtection="1">
      <alignment horizontal="center" vertical="center"/>
      <protection locked="0"/>
    </xf>
    <xf numFmtId="0" fontId="20" fillId="0" borderId="81" xfId="0" applyFont="1" applyBorder="1" applyAlignment="1" applyProtection="1">
      <alignment horizontal="center" vertical="center"/>
      <protection locked="0"/>
    </xf>
    <xf numFmtId="0" fontId="19" fillId="0" borderId="82" xfId="0" applyFont="1" applyBorder="1" applyAlignment="1" applyProtection="1">
      <alignment vertical="center" wrapText="1"/>
      <protection locked="0"/>
    </xf>
    <xf numFmtId="0" fontId="19" fillId="0" borderId="83"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164" fontId="19" fillId="0" borderId="84" xfId="1" applyNumberFormat="1" applyFont="1" applyBorder="1" applyAlignment="1" applyProtection="1">
      <alignment horizontal="left" vertical="center"/>
      <protection locked="0"/>
    </xf>
    <xf numFmtId="0" fontId="39" fillId="0" borderId="86" xfId="0" applyFont="1" applyBorder="1" applyAlignment="1" applyProtection="1">
      <alignment horizontal="center" vertical="center"/>
      <protection locked="0"/>
    </xf>
    <xf numFmtId="0" fontId="39" fillId="0" borderId="85" xfId="0" applyFont="1" applyBorder="1" applyAlignment="1" applyProtection="1">
      <alignment horizontal="center" vertical="center"/>
      <protection locked="0"/>
    </xf>
    <xf numFmtId="164" fontId="19" fillId="0" borderId="86" xfId="1" applyNumberFormat="1" applyFont="1" applyBorder="1" applyAlignment="1" applyProtection="1">
      <alignment horizontal="left" vertical="center"/>
      <protection locked="0"/>
    </xf>
    <xf numFmtId="0" fontId="0" fillId="0" borderId="84"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9" xfId="0" applyBorder="1" applyAlignment="1" applyProtection="1">
      <alignment horizontal="left" vertical="center" wrapText="1"/>
      <protection locked="0"/>
    </xf>
    <xf numFmtId="0" fontId="20" fillId="0" borderId="122" xfId="0" applyFont="1" applyBorder="1" applyAlignment="1" applyProtection="1">
      <alignment horizontal="center" vertical="center"/>
      <protection locked="0"/>
    </xf>
    <xf numFmtId="0" fontId="19" fillId="0" borderId="123" xfId="0" applyFont="1" applyBorder="1" applyAlignment="1" applyProtection="1">
      <alignment vertical="center" wrapText="1"/>
      <protection locked="0"/>
    </xf>
    <xf numFmtId="0" fontId="19" fillId="0" borderId="124" xfId="0" applyFont="1" applyBorder="1" applyAlignment="1" applyProtection="1">
      <alignment horizontal="center" vertical="center"/>
      <protection locked="0"/>
    </xf>
    <xf numFmtId="0" fontId="19" fillId="0" borderId="125" xfId="0" applyFont="1" applyBorder="1" applyAlignment="1" applyProtection="1">
      <alignment horizontal="center" vertical="center"/>
      <protection locked="0"/>
    </xf>
    <xf numFmtId="164" fontId="19" fillId="0" borderId="125" xfId="1" applyNumberFormat="1" applyFont="1" applyBorder="1" applyAlignment="1" applyProtection="1">
      <alignment horizontal="left" vertical="center"/>
      <protection locked="0"/>
    </xf>
    <xf numFmtId="0" fontId="39" fillId="0" borderId="127" xfId="0" applyFont="1" applyBorder="1" applyAlignment="1" applyProtection="1">
      <alignment horizontal="center" vertical="center"/>
      <protection locked="0"/>
    </xf>
    <xf numFmtId="0" fontId="39" fillId="0" borderId="126" xfId="0" applyFont="1" applyBorder="1" applyAlignment="1" applyProtection="1">
      <alignment horizontal="center" vertical="center"/>
      <protection locked="0"/>
    </xf>
    <xf numFmtId="164" fontId="19" fillId="0" borderId="127" xfId="1" applyNumberFormat="1" applyFont="1" applyBorder="1" applyAlignment="1" applyProtection="1">
      <alignment horizontal="left" vertical="center"/>
      <protection locked="0"/>
    </xf>
    <xf numFmtId="0" fontId="0" fillId="0" borderId="125"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19" fillId="0" borderId="5" xfId="0" applyFont="1" applyBorder="1" applyAlignment="1" applyProtection="1">
      <alignment horizontal="left" vertical="center" wrapText="1"/>
      <protection locked="0"/>
    </xf>
    <xf numFmtId="0" fontId="0" fillId="0" borderId="129" xfId="0" applyBorder="1" applyAlignment="1" applyProtection="1">
      <alignment horizontal="left" vertical="center" wrapText="1"/>
      <protection locked="0"/>
    </xf>
    <xf numFmtId="0" fontId="12" fillId="5" borderId="12" xfId="0" applyFont="1" applyFill="1" applyBorder="1" applyAlignment="1" applyProtection="1">
      <alignment horizontal="center" vertical="center" wrapText="1"/>
      <protection locked="0"/>
    </xf>
    <xf numFmtId="0" fontId="12" fillId="5" borderId="35" xfId="0" applyFont="1" applyFill="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0" fillId="0" borderId="65" xfId="0" applyBorder="1" applyAlignment="1" applyProtection="1">
      <alignment vertical="center" wrapTex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164" fontId="40" fillId="0" borderId="26" xfId="1" applyNumberFormat="1" applyFont="1" applyBorder="1" applyAlignment="1" applyProtection="1">
      <alignment horizontal="center" vertical="center"/>
      <protection locked="0"/>
    </xf>
    <xf numFmtId="0" fontId="0" fillId="0" borderId="25" xfId="0" applyBorder="1" applyAlignment="1" applyProtection="1">
      <alignment horizontal="left" vertical="center"/>
      <protection locked="0"/>
    </xf>
    <xf numFmtId="0" fontId="0" fillId="0" borderId="63"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20" fillId="0" borderId="24" xfId="0" applyFont="1" applyBorder="1" applyAlignment="1" applyProtection="1">
      <alignment horizontal="center" vertical="center"/>
      <protection locked="0"/>
    </xf>
    <xf numFmtId="0" fontId="19" fillId="0" borderId="19" xfId="0" applyFont="1" applyBorder="1" applyAlignment="1" applyProtection="1">
      <alignment vertical="center" wrapText="1"/>
      <protection locked="0"/>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40" fillId="0" borderId="18" xfId="1" applyNumberFormat="1"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9" fillId="0" borderId="64" xfId="0" applyFont="1" applyBorder="1" applyAlignment="1" applyProtection="1">
      <alignment horizontal="left" vertical="center" wrapText="1"/>
      <protection locked="0"/>
    </xf>
    <xf numFmtId="0" fontId="0" fillId="0" borderId="80" xfId="0" applyBorder="1" applyAlignment="1" applyProtection="1">
      <alignment horizontal="left" vertical="center" wrapText="1"/>
      <protection locked="0"/>
    </xf>
    <xf numFmtId="0" fontId="1" fillId="0" borderId="59" xfId="0" applyFont="1" applyBorder="1" applyAlignment="1" applyProtection="1">
      <alignment horizontal="center" vertical="center"/>
      <protection locked="0"/>
    </xf>
    <xf numFmtId="0" fontId="5" fillId="0" borderId="66" xfId="0" applyFont="1" applyBorder="1" applyAlignment="1" applyProtection="1">
      <alignment vertical="center" wrapText="1"/>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164" fontId="40" fillId="0" borderId="60" xfId="1" applyNumberFormat="1" applyFont="1" applyBorder="1" applyAlignment="1" applyProtection="1">
      <alignment horizontal="center" vertical="center"/>
      <protection locked="0"/>
    </xf>
    <xf numFmtId="0" fontId="0" fillId="0" borderId="70" xfId="0" applyBorder="1" applyAlignment="1" applyProtection="1">
      <alignment horizontal="left" vertical="center"/>
      <protection locked="0"/>
    </xf>
    <xf numFmtId="0" fontId="0" fillId="0" borderId="71" xfId="0" applyBorder="1" applyAlignment="1" applyProtection="1">
      <alignment horizontal="left" vertical="center" wrapText="1"/>
      <protection locked="0"/>
    </xf>
    <xf numFmtId="0" fontId="0" fillId="0" borderId="79" xfId="0" applyBorder="1" applyAlignment="1" applyProtection="1">
      <alignment horizontal="left" vertical="center" wrapText="1"/>
      <protection locked="0"/>
    </xf>
    <xf numFmtId="0" fontId="1" fillId="0" borderId="42" xfId="0" applyFont="1" applyFill="1" applyBorder="1" applyAlignment="1" applyProtection="1">
      <alignment horizontal="center" vertical="center"/>
      <protection locked="0"/>
    </xf>
    <xf numFmtId="0" fontId="0" fillId="0" borderId="16" xfId="0" applyFill="1" applyBorder="1" applyAlignment="1" applyProtection="1">
      <alignment vertical="center" wrapText="1"/>
      <protection locked="0"/>
    </xf>
    <xf numFmtId="0" fontId="0" fillId="0" borderId="15"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164" fontId="0" fillId="0" borderId="29" xfId="1" applyNumberFormat="1" applyFont="1" applyFill="1" applyBorder="1" applyAlignment="1" applyProtection="1">
      <alignment vertical="center"/>
      <protection locked="0"/>
    </xf>
    <xf numFmtId="164" fontId="40" fillId="0" borderId="0" xfId="1" applyNumberFormat="1" applyFont="1" applyFill="1" applyBorder="1" applyAlignment="1" applyProtection="1">
      <alignment horizontal="center" vertical="center"/>
      <protection locked="0"/>
    </xf>
    <xf numFmtId="0" fontId="0" fillId="0" borderId="29" xfId="0" applyFill="1" applyBorder="1" applyAlignment="1" applyProtection="1">
      <alignment horizontal="left" vertical="center"/>
      <protection locked="0"/>
    </xf>
    <xf numFmtId="0" fontId="0" fillId="0" borderId="44" xfId="0" applyFill="1" applyBorder="1" applyAlignment="1" applyProtection="1">
      <alignment horizontal="left" vertical="center" wrapText="1"/>
      <protection locked="0"/>
    </xf>
    <xf numFmtId="0" fontId="0" fillId="0" borderId="73" xfId="0" applyFill="1" applyBorder="1" applyAlignment="1" applyProtection="1">
      <alignment horizontal="left" vertical="center" wrapText="1"/>
      <protection locked="0"/>
    </xf>
    <xf numFmtId="0" fontId="0" fillId="0" borderId="72" xfId="0" applyFill="1" applyBorder="1" applyAlignment="1" applyProtection="1">
      <alignment vertical="center" wrapText="1"/>
      <protection locked="0"/>
    </xf>
    <xf numFmtId="164" fontId="0" fillId="0" borderId="186" xfId="1" applyNumberFormat="1" applyFont="1" applyBorder="1" applyAlignment="1" applyProtection="1">
      <alignment horizontal="center" vertical="center"/>
      <protection locked="0"/>
    </xf>
    <xf numFmtId="0" fontId="1" fillId="0" borderId="72" xfId="0" applyFont="1" applyFill="1" applyBorder="1" applyAlignment="1" applyProtection="1">
      <alignment horizontal="center" vertical="center"/>
      <protection locked="0"/>
    </xf>
    <xf numFmtId="0" fontId="19" fillId="0" borderId="72" xfId="0" applyFont="1" applyFill="1" applyBorder="1" applyAlignment="1" applyProtection="1">
      <alignment vertical="center" wrapText="1"/>
      <protection locked="0"/>
    </xf>
    <xf numFmtId="0" fontId="19" fillId="0" borderId="2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164" fontId="19" fillId="0" borderId="25" xfId="1" applyNumberFormat="1" applyFont="1" applyFill="1" applyBorder="1" applyAlignment="1" applyProtection="1">
      <alignment vertical="center"/>
      <protection locked="0"/>
    </xf>
    <xf numFmtId="164" fontId="40" fillId="0" borderId="26" xfId="1" applyNumberFormat="1" applyFont="1" applyFill="1" applyBorder="1" applyAlignment="1" applyProtection="1">
      <alignment horizontal="center" vertical="center"/>
      <protection locked="0"/>
    </xf>
    <xf numFmtId="0" fontId="0" fillId="0" borderId="25" xfId="0" applyFill="1" applyBorder="1" applyAlignment="1" applyProtection="1">
      <alignment horizontal="left" vertical="center"/>
      <protection locked="0"/>
    </xf>
    <xf numFmtId="0" fontId="19" fillId="0" borderId="63" xfId="0" applyFont="1" applyFill="1" applyBorder="1" applyAlignment="1" applyProtection="1">
      <alignment horizontal="left" vertical="center" wrapText="1"/>
      <protection locked="0"/>
    </xf>
    <xf numFmtId="0" fontId="0" fillId="0" borderId="78" xfId="0" applyFill="1" applyBorder="1" applyAlignment="1" applyProtection="1">
      <alignment horizontal="left" vertical="center" wrapText="1"/>
      <protection locked="0"/>
    </xf>
    <xf numFmtId="0" fontId="1" fillId="0" borderId="75" xfId="0" applyFont="1" applyFill="1" applyBorder="1" applyAlignment="1" applyProtection="1">
      <alignment horizontal="center" vertical="center"/>
      <protection locked="0"/>
    </xf>
    <xf numFmtId="0" fontId="0" fillId="0" borderId="66" xfId="0" applyFill="1" applyBorder="1" applyAlignment="1" applyProtection="1">
      <alignment vertical="center" wrapText="1"/>
      <protection locked="0"/>
    </xf>
    <xf numFmtId="0" fontId="0" fillId="0" borderId="67" xfId="0" applyFill="1" applyBorder="1" applyAlignment="1" applyProtection="1">
      <alignment horizontal="center" vertical="center"/>
      <protection locked="0"/>
    </xf>
    <xf numFmtId="0" fontId="0" fillId="0" borderId="68" xfId="0" applyFill="1" applyBorder="1" applyAlignment="1" applyProtection="1">
      <alignment horizontal="center" vertical="center"/>
      <protection locked="0"/>
    </xf>
    <xf numFmtId="164" fontId="0" fillId="0" borderId="68" xfId="1" applyNumberFormat="1" applyFont="1" applyFill="1" applyBorder="1" applyAlignment="1" applyProtection="1">
      <alignment vertical="center"/>
      <protection locked="0"/>
    </xf>
    <xf numFmtId="164" fontId="40" fillId="0" borderId="77" xfId="1" applyNumberFormat="1" applyFont="1" applyFill="1" applyBorder="1" applyAlignment="1" applyProtection="1">
      <alignment horizontal="center" vertical="center"/>
      <protection locked="0"/>
    </xf>
    <xf numFmtId="0" fontId="0" fillId="0" borderId="70" xfId="0" applyFill="1" applyBorder="1" applyAlignment="1" applyProtection="1">
      <alignment horizontal="left" vertical="center"/>
      <protection locked="0"/>
    </xf>
    <xf numFmtId="0" fontId="19" fillId="0" borderId="71" xfId="0" applyFont="1" applyFill="1" applyBorder="1" applyAlignment="1" applyProtection="1">
      <alignment horizontal="left" vertical="center" wrapText="1"/>
      <protection locked="0"/>
    </xf>
    <xf numFmtId="0" fontId="0" fillId="0" borderId="79" xfId="0" applyFill="1" applyBorder="1" applyAlignment="1" applyProtection="1">
      <alignment horizontal="left" vertical="center" wrapText="1"/>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164" fontId="0" fillId="0" borderId="28" xfId="1" applyNumberFormat="1" applyFont="1" applyFill="1" applyBorder="1" applyAlignment="1" applyProtection="1">
      <alignment vertical="center"/>
      <protection locked="0"/>
    </xf>
    <xf numFmtId="164" fontId="40" fillId="0" borderId="76" xfId="1" applyNumberFormat="1" applyFont="1" applyFill="1" applyBorder="1" applyAlignment="1" applyProtection="1">
      <alignment horizontal="center" vertical="center"/>
      <protection locked="0"/>
    </xf>
    <xf numFmtId="0" fontId="0" fillId="0" borderId="63" xfId="0" applyFill="1" applyBorder="1" applyAlignment="1" applyProtection="1">
      <alignment horizontal="left" vertical="center" wrapText="1"/>
      <protection locked="0"/>
    </xf>
    <xf numFmtId="0" fontId="1" fillId="0" borderId="24" xfId="0" applyFont="1" applyFill="1" applyBorder="1" applyAlignment="1" applyProtection="1">
      <alignment horizontal="center" vertical="center"/>
      <protection locked="0"/>
    </xf>
    <xf numFmtId="0" fontId="0" fillId="0" borderId="19" xfId="0" applyFill="1" applyBorder="1" applyAlignment="1" applyProtection="1">
      <alignment vertical="center" wrapText="1"/>
      <protection locked="0"/>
    </xf>
    <xf numFmtId="164" fontId="0" fillId="0" borderId="31" xfId="1" applyNumberFormat="1" applyFont="1" applyFill="1" applyBorder="1" applyAlignment="1" applyProtection="1">
      <alignment vertical="center"/>
      <protection locked="0"/>
    </xf>
    <xf numFmtId="164" fontId="40" fillId="0" borderId="173" xfId="1" applyNumberFormat="1" applyFont="1" applyFill="1" applyBorder="1" applyAlignment="1" applyProtection="1">
      <alignment horizontal="center" vertical="center"/>
      <protection locked="0"/>
    </xf>
    <xf numFmtId="0" fontId="1" fillId="0" borderId="72" xfId="0" applyFont="1" applyFill="1" applyBorder="1" applyAlignment="1" applyProtection="1">
      <alignment horizontal="center" vertical="center" wrapText="1"/>
      <protection locked="0"/>
    </xf>
    <xf numFmtId="0" fontId="0" fillId="0" borderId="65" xfId="0" applyFill="1" applyBorder="1" applyAlignment="1" applyProtection="1">
      <alignment vertical="center" wrapText="1"/>
      <protection locked="0"/>
    </xf>
    <xf numFmtId="164" fontId="0" fillId="0" borderId="28" xfId="1" applyNumberFormat="1" applyFont="1" applyFill="1" applyBorder="1" applyAlignment="1" applyProtection="1">
      <alignment horizontal="left" vertical="center"/>
      <protection locked="0"/>
    </xf>
    <xf numFmtId="164" fontId="0" fillId="0" borderId="30" xfId="1" applyNumberFormat="1" applyFont="1" applyFill="1" applyBorder="1" applyAlignment="1" applyProtection="1">
      <alignment horizontal="left" vertical="center"/>
      <protection locked="0"/>
    </xf>
    <xf numFmtId="9" fontId="0" fillId="0" borderId="25" xfId="0" applyNumberFormat="1"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164" fontId="0" fillId="0" borderId="21" xfId="1" applyNumberFormat="1" applyFont="1" applyFill="1" applyBorder="1" applyAlignment="1" applyProtection="1">
      <alignment horizontal="left" vertical="center"/>
      <protection locked="0"/>
    </xf>
    <xf numFmtId="164" fontId="40" fillId="0" borderId="175" xfId="1" applyNumberFormat="1" applyFont="1" applyFill="1" applyBorder="1" applyAlignment="1" applyProtection="1">
      <alignment horizontal="center" vertical="center"/>
      <protection locked="0"/>
    </xf>
    <xf numFmtId="164" fontId="0" fillId="0" borderId="23" xfId="1" applyNumberFormat="1" applyFont="1" applyFill="1" applyBorder="1" applyAlignment="1" applyProtection="1">
      <alignment horizontal="left" vertical="center"/>
      <protection locked="0"/>
    </xf>
    <xf numFmtId="9" fontId="0" fillId="0" borderId="21" xfId="0" applyNumberFormat="1" applyFill="1" applyBorder="1" applyAlignment="1" applyProtection="1">
      <alignment horizontal="center" vertical="center"/>
      <protection locked="0"/>
    </xf>
    <xf numFmtId="9" fontId="0" fillId="0" borderId="176" xfId="0" applyNumberFormat="1" applyFill="1" applyBorder="1" applyAlignment="1" applyProtection="1">
      <alignment horizontal="center" vertical="center"/>
      <protection locked="0"/>
    </xf>
    <xf numFmtId="0" fontId="0" fillId="0" borderId="64" xfId="0" applyFill="1" applyBorder="1" applyAlignment="1" applyProtection="1">
      <alignment horizontal="left" vertical="center" wrapText="1"/>
      <protection locked="0"/>
    </xf>
    <xf numFmtId="0" fontId="0" fillId="0" borderId="80" xfId="0" applyFill="1" applyBorder="1" applyAlignment="1" applyProtection="1">
      <alignment horizontal="left" vertical="center" wrapText="1"/>
      <protection locked="0"/>
    </xf>
    <xf numFmtId="0" fontId="20" fillId="0" borderId="59" xfId="0" applyFont="1" applyFill="1" applyBorder="1" applyAlignment="1" applyProtection="1">
      <alignment horizontal="center" vertical="center"/>
      <protection locked="0"/>
    </xf>
    <xf numFmtId="0" fontId="19" fillId="0" borderId="66" xfId="0" applyFont="1" applyFill="1" applyBorder="1" applyAlignment="1" applyProtection="1">
      <alignment vertical="center" wrapText="1"/>
      <protection locked="0"/>
    </xf>
    <xf numFmtId="0" fontId="19" fillId="0" borderId="67" xfId="0" applyFont="1" applyFill="1" applyBorder="1" applyAlignment="1" applyProtection="1">
      <alignment horizontal="center" vertical="center"/>
      <protection locked="0"/>
    </xf>
    <xf numFmtId="0" fontId="19" fillId="0" borderId="68" xfId="0" applyFont="1" applyFill="1" applyBorder="1" applyAlignment="1" applyProtection="1">
      <alignment horizontal="center" vertical="center"/>
      <protection locked="0"/>
    </xf>
    <xf numFmtId="164" fontId="19" fillId="0" borderId="68" xfId="1" applyNumberFormat="1" applyFont="1" applyFill="1" applyBorder="1" applyAlignment="1" applyProtection="1">
      <alignment horizontal="left" vertical="center"/>
      <protection locked="0"/>
    </xf>
    <xf numFmtId="0" fontId="40" fillId="0" borderId="77" xfId="0" applyFont="1" applyFill="1" applyBorder="1" applyAlignment="1" applyProtection="1">
      <alignment horizontal="center" vertical="center"/>
      <protection locked="0"/>
    </xf>
    <xf numFmtId="164" fontId="19" fillId="0" borderId="69" xfId="1" applyNumberFormat="1" applyFont="1" applyFill="1" applyBorder="1" applyAlignment="1" applyProtection="1">
      <alignment horizontal="left" vertical="center"/>
      <protection locked="0"/>
    </xf>
    <xf numFmtId="0" fontId="0" fillId="0" borderId="68" xfId="0" applyFill="1" applyBorder="1" applyAlignment="1" applyProtection="1">
      <alignment horizontal="left" vertical="center"/>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0" fillId="6" borderId="0" xfId="0" applyFill="1" applyBorder="1" applyAlignment="1" applyProtection="1">
      <alignment horizontal="left" vertical="center" wrapText="1"/>
      <protection locked="0"/>
    </xf>
    <xf numFmtId="0" fontId="0" fillId="0" borderId="0" xfId="0" applyProtection="1">
      <protection locked="0"/>
    </xf>
    <xf numFmtId="0" fontId="0" fillId="6" borderId="0" xfId="0" applyFill="1" applyBorder="1" applyAlignment="1" applyProtection="1">
      <alignment horizontal="center"/>
      <protection locked="0"/>
    </xf>
    <xf numFmtId="0" fontId="36" fillId="5" borderId="12" xfId="0" applyFont="1" applyFill="1" applyBorder="1" applyAlignment="1" applyProtection="1">
      <alignment horizontal="center" vertical="center" wrapText="1"/>
      <protection locked="0"/>
    </xf>
    <xf numFmtId="0" fontId="36" fillId="5" borderId="35" xfId="0" applyFont="1" applyFill="1" applyBorder="1" applyAlignment="1" applyProtection="1">
      <alignment horizontal="center" vertical="center"/>
      <protection locked="0"/>
    </xf>
    <xf numFmtId="0" fontId="20" fillId="0" borderId="130" xfId="0" applyFont="1" applyBorder="1" applyAlignment="1" applyProtection="1">
      <alignment horizontal="center" vertical="center"/>
      <protection locked="0"/>
    </xf>
    <xf numFmtId="0" fontId="19" fillId="0" borderId="131" xfId="0" applyFont="1" applyBorder="1" applyAlignment="1" applyProtection="1">
      <alignment vertical="center" wrapText="1"/>
      <protection locked="0"/>
    </xf>
    <xf numFmtId="0" fontId="19" fillId="0" borderId="132" xfId="0" applyFont="1" applyBorder="1" applyAlignment="1" applyProtection="1">
      <alignment horizontal="center" vertical="center"/>
      <protection locked="0"/>
    </xf>
    <xf numFmtId="0" fontId="19" fillId="0" borderId="133" xfId="0" applyFont="1" applyBorder="1" applyAlignment="1" applyProtection="1">
      <alignment horizontal="center" vertical="center"/>
      <protection locked="0"/>
    </xf>
    <xf numFmtId="164" fontId="0" fillId="0" borderId="134" xfId="1" applyNumberFormat="1" applyFont="1" applyBorder="1" applyAlignment="1" applyProtection="1">
      <alignment vertical="center"/>
      <protection locked="0"/>
    </xf>
    <xf numFmtId="164" fontId="0" fillId="0" borderId="135" xfId="1" applyNumberFormat="1" applyFont="1" applyBorder="1" applyAlignment="1" applyProtection="1">
      <alignment horizontal="left" vertical="center"/>
      <protection locked="0"/>
    </xf>
    <xf numFmtId="164" fontId="0" fillId="0" borderId="134" xfId="0" applyNumberFormat="1" applyBorder="1" applyAlignment="1" applyProtection="1">
      <alignment horizontal="left" vertical="center"/>
      <protection locked="0"/>
    </xf>
    <xf numFmtId="0" fontId="19" fillId="0" borderId="136" xfId="0" applyFont="1" applyBorder="1" applyAlignment="1" applyProtection="1">
      <alignment horizontal="left" vertical="center" wrapText="1"/>
      <protection locked="0"/>
    </xf>
    <xf numFmtId="0" fontId="0" fillId="0" borderId="191" xfId="0" applyBorder="1" applyAlignment="1" applyProtection="1">
      <alignment horizontal="left" vertical="center" wrapText="1"/>
      <protection locked="0"/>
    </xf>
    <xf numFmtId="0" fontId="1" fillId="0" borderId="122" xfId="0" applyFont="1" applyFill="1" applyBorder="1" applyAlignment="1" applyProtection="1">
      <alignment horizontal="center" vertical="center"/>
      <protection locked="0"/>
    </xf>
    <xf numFmtId="0" fontId="0" fillId="0" borderId="124" xfId="0" applyFill="1" applyBorder="1" applyAlignment="1" applyProtection="1">
      <alignment horizontal="center" vertical="center"/>
      <protection locked="0"/>
    </xf>
    <xf numFmtId="0" fontId="0" fillId="0" borderId="125" xfId="0" applyFill="1" applyBorder="1" applyAlignment="1" applyProtection="1">
      <alignment horizontal="center" vertical="center"/>
      <protection locked="0"/>
    </xf>
    <xf numFmtId="164" fontId="0" fillId="0" borderId="126" xfId="1" applyNumberFormat="1" applyFont="1" applyFill="1" applyBorder="1" applyAlignment="1" applyProtection="1">
      <alignment vertical="center"/>
      <protection locked="0"/>
    </xf>
    <xf numFmtId="164" fontId="0" fillId="0" borderId="127" xfId="0" applyNumberFormat="1" applyFill="1" applyBorder="1" applyAlignment="1" applyProtection="1">
      <alignment horizontal="left" vertical="center"/>
      <protection locked="0"/>
    </xf>
    <xf numFmtId="164" fontId="0" fillId="0" borderId="126" xfId="0" applyNumberFormat="1" applyFill="1" applyBorder="1" applyAlignment="1" applyProtection="1">
      <alignment horizontal="left" vertical="center"/>
      <protection locked="0"/>
    </xf>
    <xf numFmtId="0" fontId="0" fillId="0" borderId="128" xfId="0" applyFill="1" applyBorder="1" applyAlignment="1" applyProtection="1">
      <alignment horizontal="left" vertical="center" wrapText="1"/>
      <protection locked="0"/>
    </xf>
    <xf numFmtId="0" fontId="0" fillId="0" borderId="192" xfId="0" applyFill="1" applyBorder="1" applyAlignment="1" applyProtection="1">
      <alignment horizontal="left" vertical="center" wrapText="1"/>
      <protection locked="0"/>
    </xf>
    <xf numFmtId="0" fontId="0" fillId="0" borderId="42" xfId="0" applyFill="1" applyBorder="1" applyAlignment="1" applyProtection="1">
      <alignment vertical="center" wrapText="1"/>
      <protection locked="0"/>
    </xf>
    <xf numFmtId="164" fontId="0" fillId="0" borderId="43" xfId="0" applyNumberFormat="1" applyFill="1" applyBorder="1" applyAlignment="1" applyProtection="1">
      <alignment horizontal="left" vertical="center"/>
      <protection locked="0"/>
    </xf>
    <xf numFmtId="164" fontId="0" fillId="0" borderId="29" xfId="0" applyNumberFormat="1" applyFill="1" applyBorder="1" applyAlignment="1" applyProtection="1">
      <alignment horizontal="left" vertical="center"/>
      <protection locked="0"/>
    </xf>
    <xf numFmtId="0" fontId="0" fillId="0" borderId="173" xfId="0" applyFill="1" applyBorder="1" applyAlignment="1" applyProtection="1">
      <alignment horizontal="left" vertical="center" wrapText="1"/>
      <protection locked="0"/>
    </xf>
    <xf numFmtId="0" fontId="1" fillId="0" borderId="137" xfId="0" applyFont="1" applyFill="1" applyBorder="1" applyAlignment="1" applyProtection="1">
      <alignment horizontal="center" vertical="center"/>
      <protection locked="0"/>
    </xf>
    <xf numFmtId="0" fontId="0" fillId="0" borderId="137" xfId="0" applyFill="1" applyBorder="1" applyAlignment="1" applyProtection="1">
      <alignment vertical="center" wrapText="1"/>
      <protection locked="0"/>
    </xf>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164" fontId="0" fillId="0" borderId="140" xfId="1" applyNumberFormat="1" applyFont="1" applyFill="1" applyBorder="1" applyAlignment="1" applyProtection="1">
      <alignment vertical="center"/>
      <protection locked="0"/>
    </xf>
    <xf numFmtId="164" fontId="0" fillId="0" borderId="141" xfId="0" applyNumberFormat="1" applyFill="1" applyBorder="1" applyAlignment="1" applyProtection="1">
      <alignment horizontal="left" vertical="center"/>
      <protection locked="0"/>
    </xf>
    <xf numFmtId="164" fontId="0" fillId="0" borderId="140" xfId="0" applyNumberFormat="1" applyFill="1" applyBorder="1" applyAlignment="1" applyProtection="1">
      <alignment horizontal="left" vertical="center"/>
      <protection locked="0"/>
    </xf>
    <xf numFmtId="0" fontId="0" fillId="0" borderId="142" xfId="0" applyFill="1" applyBorder="1" applyAlignment="1" applyProtection="1">
      <alignment horizontal="left" vertical="center" wrapText="1"/>
      <protection locked="0"/>
    </xf>
    <xf numFmtId="0" fontId="0" fillId="0" borderId="193" xfId="0" applyFill="1" applyBorder="1" applyAlignment="1" applyProtection="1">
      <alignment horizontal="left" vertical="center" wrapText="1"/>
      <protection locked="0"/>
    </xf>
    <xf numFmtId="0" fontId="0" fillId="0" borderId="123" xfId="0" applyFill="1" applyBorder="1" applyAlignment="1" applyProtection="1">
      <alignment vertical="center" wrapText="1"/>
      <protection locked="0"/>
    </xf>
    <xf numFmtId="0" fontId="20" fillId="14" borderId="108" xfId="0" applyFont="1" applyFill="1" applyBorder="1" applyAlignment="1" applyProtection="1">
      <alignment horizontal="center" vertical="center" wrapText="1"/>
    </xf>
    <xf numFmtId="0" fontId="23" fillId="13" borderId="109" xfId="0" applyFont="1" applyFill="1" applyBorder="1" applyAlignment="1" applyProtection="1">
      <alignment horizontal="center" vertical="center" wrapText="1"/>
    </xf>
    <xf numFmtId="0" fontId="23" fillId="12" borderId="109" xfId="0" applyFont="1" applyFill="1" applyBorder="1" applyAlignment="1" applyProtection="1">
      <alignment horizontal="center" vertical="center" wrapText="1"/>
    </xf>
    <xf numFmtId="0" fontId="3" fillId="7" borderId="110" xfId="0" applyFont="1" applyFill="1" applyBorder="1" applyAlignment="1" applyProtection="1">
      <alignment horizontal="center" vertical="center" wrapText="1"/>
    </xf>
    <xf numFmtId="164" fontId="19" fillId="14" borderId="54" xfId="1" applyNumberFormat="1" applyFont="1" applyFill="1" applyBorder="1" applyAlignment="1" applyProtection="1">
      <alignment horizontal="center" vertical="center"/>
    </xf>
    <xf numFmtId="164" fontId="23" fillId="13" borderId="55" xfId="1" applyNumberFormat="1" applyFont="1" applyFill="1" applyBorder="1" applyAlignment="1" applyProtection="1">
      <alignment horizontal="center" vertical="center"/>
    </xf>
    <xf numFmtId="164" fontId="23" fillId="12" borderId="55" xfId="1" applyNumberFormat="1" applyFont="1" applyFill="1" applyBorder="1" applyAlignment="1" applyProtection="1">
      <alignment vertical="center"/>
    </xf>
    <xf numFmtId="164" fontId="3" fillId="7" borderId="112" xfId="1" applyNumberFormat="1" applyFont="1" applyFill="1" applyBorder="1" applyAlignment="1" applyProtection="1">
      <alignment vertical="center"/>
    </xf>
    <xf numFmtId="164" fontId="23" fillId="13" borderId="51" xfId="1" applyNumberFormat="1" applyFont="1" applyFill="1" applyBorder="1" applyAlignment="1" applyProtection="1">
      <alignment horizontal="center" vertical="center"/>
    </xf>
    <xf numFmtId="164" fontId="23" fillId="13" borderId="48" xfId="1" applyNumberFormat="1" applyFont="1" applyFill="1" applyBorder="1" applyAlignment="1" applyProtection="1">
      <alignment horizontal="center" vertical="center"/>
    </xf>
    <xf numFmtId="164" fontId="23" fillId="12" borderId="48" xfId="1" applyNumberFormat="1" applyFont="1" applyFill="1" applyBorder="1" applyAlignment="1" applyProtection="1">
      <alignment vertical="center"/>
    </xf>
    <xf numFmtId="164" fontId="3" fillId="7" borderId="114" xfId="1" applyNumberFormat="1" applyFont="1" applyFill="1" applyBorder="1" applyAlignment="1" applyProtection="1">
      <alignment vertical="center"/>
    </xf>
    <xf numFmtId="164" fontId="23" fillId="12" borderId="51" xfId="1" applyNumberFormat="1" applyFont="1" applyFill="1" applyBorder="1" applyAlignment="1" applyProtection="1">
      <alignment horizontal="center" vertical="center"/>
    </xf>
    <xf numFmtId="164" fontId="23" fillId="12" borderId="48" xfId="1" applyNumberFormat="1" applyFont="1" applyFill="1" applyBorder="1" applyAlignment="1" applyProtection="1">
      <alignment horizontal="center" vertical="center"/>
    </xf>
    <xf numFmtId="164" fontId="3" fillId="7" borderId="115" xfId="1" applyNumberFormat="1" applyFont="1" applyFill="1" applyBorder="1" applyAlignment="1" applyProtection="1">
      <alignment vertical="center"/>
    </xf>
    <xf numFmtId="164" fontId="3" fillId="7" borderId="118" xfId="1" applyNumberFormat="1" applyFont="1" applyFill="1" applyBorder="1" applyAlignment="1" applyProtection="1">
      <alignment horizontal="center" vertical="center"/>
    </xf>
    <xf numFmtId="164" fontId="3" fillId="7" borderId="119" xfId="1" applyNumberFormat="1" applyFont="1" applyFill="1" applyBorder="1" applyAlignment="1" applyProtection="1">
      <alignment horizontal="center" vertical="center"/>
    </xf>
    <xf numFmtId="164" fontId="3" fillId="7" borderId="120" xfId="1" applyNumberFormat="1" applyFont="1" applyFill="1" applyBorder="1" applyAlignment="1" applyProtection="1">
      <alignment vertical="center"/>
    </xf>
    <xf numFmtId="164" fontId="20" fillId="2" borderId="121" xfId="1" applyNumberFormat="1" applyFont="1" applyFill="1" applyBorder="1" applyAlignment="1" applyProtection="1">
      <alignment vertical="center"/>
    </xf>
    <xf numFmtId="164" fontId="1" fillId="3" borderId="121" xfId="1" applyNumberFormat="1" applyFont="1" applyFill="1" applyBorder="1" applyAlignment="1" applyProtection="1">
      <alignment vertical="center"/>
    </xf>
    <xf numFmtId="0" fontId="35" fillId="4" borderId="74" xfId="0" applyFont="1" applyFill="1" applyBorder="1" applyAlignment="1" applyProtection="1">
      <alignment horizontal="center" vertical="center"/>
    </xf>
    <xf numFmtId="0" fontId="29" fillId="8" borderId="56" xfId="0" applyFont="1" applyFill="1" applyBorder="1" applyAlignment="1" applyProtection="1">
      <alignment horizontal="center" vertical="center" wrapText="1"/>
    </xf>
    <xf numFmtId="0" fontId="28" fillId="9" borderId="57" xfId="0" applyFont="1" applyFill="1" applyBorder="1" applyAlignment="1" applyProtection="1">
      <alignment horizontal="center" vertical="center" wrapText="1"/>
    </xf>
    <xf numFmtId="0" fontId="28" fillId="10" borderId="57" xfId="0" applyFont="1" applyFill="1" applyBorder="1" applyAlignment="1" applyProtection="1">
      <alignment horizontal="center" vertical="center" wrapText="1"/>
    </xf>
    <xf numFmtId="0" fontId="25" fillId="11" borderId="58" xfId="0" applyFont="1" applyFill="1" applyBorder="1" applyAlignment="1" applyProtection="1">
      <alignment horizontal="center" vertical="center" wrapText="1"/>
    </xf>
    <xf numFmtId="0" fontId="29" fillId="14" borderId="52" xfId="0" applyFont="1" applyFill="1" applyBorder="1" applyAlignment="1" applyProtection="1">
      <alignment vertical="center"/>
    </xf>
    <xf numFmtId="164" fontId="31" fillId="8" borderId="54" xfId="1" applyNumberFormat="1" applyFont="1" applyFill="1" applyBorder="1" applyAlignment="1" applyProtection="1">
      <alignment horizontal="center" vertical="center"/>
    </xf>
    <xf numFmtId="164" fontId="27" fillId="9" borderId="55" xfId="1" applyNumberFormat="1" applyFont="1" applyFill="1" applyBorder="1" applyAlignment="1" applyProtection="1">
      <alignment horizontal="center" vertical="center"/>
    </xf>
    <xf numFmtId="164" fontId="27" fillId="10" borderId="55" xfId="1" applyNumberFormat="1" applyFont="1" applyFill="1" applyBorder="1" applyAlignment="1" applyProtection="1">
      <alignment vertical="center"/>
    </xf>
    <xf numFmtId="164" fontId="24" fillId="11" borderId="103" xfId="1" applyNumberFormat="1" applyFont="1" applyFill="1" applyBorder="1" applyAlignment="1" applyProtection="1">
      <alignment vertical="center"/>
    </xf>
    <xf numFmtId="0" fontId="25" fillId="13" borderId="49" xfId="0" applyFont="1" applyFill="1" applyBorder="1" applyAlignment="1" applyProtection="1">
      <alignment vertical="center"/>
    </xf>
    <xf numFmtId="164" fontId="27" fillId="9" borderId="51" xfId="1" applyNumberFormat="1" applyFont="1" applyFill="1" applyBorder="1" applyAlignment="1" applyProtection="1">
      <alignment horizontal="center" vertical="center"/>
    </xf>
    <xf numFmtId="164" fontId="27" fillId="9" borderId="48" xfId="1" applyNumberFormat="1" applyFont="1" applyFill="1" applyBorder="1" applyAlignment="1" applyProtection="1">
      <alignment horizontal="center" vertical="center"/>
    </xf>
    <xf numFmtId="164" fontId="27" fillId="10" borderId="48" xfId="1" applyNumberFormat="1" applyFont="1" applyFill="1" applyBorder="1" applyAlignment="1" applyProtection="1">
      <alignment vertical="center"/>
    </xf>
    <xf numFmtId="164" fontId="24" fillId="11" borderId="104" xfId="1" applyNumberFormat="1" applyFont="1" applyFill="1" applyBorder="1" applyAlignment="1" applyProtection="1">
      <alignment vertical="center"/>
    </xf>
    <xf numFmtId="0" fontId="25" fillId="10" borderId="49" xfId="0" applyFont="1" applyFill="1" applyBorder="1" applyAlignment="1" applyProtection="1">
      <alignment vertical="center"/>
    </xf>
    <xf numFmtId="164" fontId="27" fillId="10" borderId="51" xfId="1" applyNumberFormat="1" applyFont="1" applyFill="1" applyBorder="1" applyAlignment="1" applyProtection="1">
      <alignment horizontal="center" vertical="center"/>
    </xf>
    <xf numFmtId="164" fontId="27" fillId="12" borderId="48" xfId="1" applyNumberFormat="1" applyFont="1" applyFill="1" applyBorder="1" applyAlignment="1" applyProtection="1">
      <alignment horizontal="center" vertical="center"/>
    </xf>
    <xf numFmtId="164" fontId="24" fillId="11" borderId="105" xfId="1" applyNumberFormat="1" applyFont="1" applyFill="1" applyBorder="1" applyAlignment="1" applyProtection="1">
      <alignment vertical="center"/>
    </xf>
    <xf numFmtId="0" fontId="25" fillId="11" borderId="50" xfId="0" applyFont="1" applyFill="1" applyBorder="1" applyAlignment="1" applyProtection="1">
      <alignment vertical="center"/>
    </xf>
    <xf numFmtId="164" fontId="24" fillId="11" borderId="102" xfId="1" applyNumberFormat="1" applyFont="1" applyFill="1" applyBorder="1" applyAlignment="1" applyProtection="1">
      <alignment horizontal="center" vertical="center"/>
    </xf>
    <xf numFmtId="164" fontId="24" fillId="11" borderId="100" xfId="1" applyNumberFormat="1" applyFont="1" applyFill="1" applyBorder="1" applyAlignment="1" applyProtection="1">
      <alignment horizontal="center" vertical="center"/>
    </xf>
    <xf numFmtId="164" fontId="24" fillId="11" borderId="101" xfId="1" applyNumberFormat="1" applyFont="1" applyFill="1" applyBorder="1" applyAlignment="1" applyProtection="1">
      <alignment vertical="center"/>
    </xf>
    <xf numFmtId="164" fontId="24" fillId="4" borderId="99" xfId="1" applyNumberFormat="1" applyFont="1" applyFill="1" applyBorder="1" applyAlignment="1" applyProtection="1">
      <alignment vertical="center"/>
    </xf>
    <xf numFmtId="164" fontId="20" fillId="15" borderId="121" xfId="1" applyNumberFormat="1" applyFont="1" applyFill="1" applyBorder="1" applyAlignment="1" applyProtection="1">
      <alignment vertical="center"/>
    </xf>
    <xf numFmtId="0" fontId="0" fillId="0" borderId="26" xfId="0" applyBorder="1" applyAlignment="1" applyProtection="1">
      <alignment horizontal="center" vertical="center" wrapText="1"/>
      <protection locked="0"/>
    </xf>
    <xf numFmtId="0" fontId="0" fillId="0" borderId="26" xfId="2" applyNumberFormat="1" applyFont="1" applyFill="1" applyBorder="1" applyAlignment="1" applyProtection="1">
      <alignment horizontal="center" vertical="center"/>
      <protection locked="0"/>
    </xf>
    <xf numFmtId="0" fontId="0" fillId="0" borderId="176" xfId="2" applyNumberFormat="1" applyFont="1" applyFill="1" applyBorder="1" applyAlignment="1" applyProtection="1">
      <alignment horizontal="center" vertical="center"/>
      <protection locked="0"/>
    </xf>
    <xf numFmtId="0" fontId="0" fillId="0" borderId="60" xfId="2" applyNumberFormat="1" applyFont="1" applyBorder="1" applyAlignment="1" applyProtection="1">
      <alignment horizontal="center" vertical="center"/>
      <protection locked="0"/>
    </xf>
    <xf numFmtId="0" fontId="0" fillId="0" borderId="0" xfId="2" applyNumberFormat="1" applyFont="1" applyFill="1" applyBorder="1" applyAlignment="1" applyProtection="1">
      <alignment horizontal="center" vertical="center"/>
      <protection locked="0"/>
    </xf>
    <xf numFmtId="0" fontId="0" fillId="0" borderId="26" xfId="2" applyNumberFormat="1" applyFont="1" applyBorder="1" applyAlignment="1" applyProtection="1">
      <alignment horizontal="center" vertical="center"/>
      <protection locked="0"/>
    </xf>
    <xf numFmtId="0" fontId="0" fillId="0" borderId="176" xfId="0" applyNumberFormat="1" applyFill="1" applyBorder="1" applyAlignment="1" applyProtection="1">
      <alignment horizontal="center" vertical="center"/>
      <protection locked="0"/>
    </xf>
    <xf numFmtId="0" fontId="0" fillId="0" borderId="77" xfId="0" applyNumberFormat="1" applyFill="1" applyBorder="1" applyAlignment="1" applyProtection="1">
      <alignment horizontal="center" vertical="center"/>
      <protection locked="0"/>
    </xf>
    <xf numFmtId="0" fontId="1" fillId="0" borderId="194" xfId="0" applyFont="1" applyBorder="1" applyAlignment="1" applyProtection="1">
      <alignment horizontal="center" vertical="center"/>
      <protection locked="0"/>
    </xf>
    <xf numFmtId="0" fontId="0" fillId="0" borderId="195" xfId="0" applyBorder="1" applyAlignment="1" applyProtection="1">
      <alignment vertical="center" wrapText="1"/>
      <protection locked="0"/>
    </xf>
    <xf numFmtId="0" fontId="0" fillId="0" borderId="196" xfId="0" applyBorder="1" applyAlignment="1" applyProtection="1">
      <alignment horizontal="center" vertical="center"/>
      <protection locked="0"/>
    </xf>
    <xf numFmtId="0" fontId="0" fillId="0" borderId="197" xfId="0" applyBorder="1" applyAlignment="1" applyProtection="1">
      <alignment horizontal="center" vertical="center"/>
      <protection locked="0"/>
    </xf>
    <xf numFmtId="164" fontId="0" fillId="0" borderId="197" xfId="1" applyNumberFormat="1" applyFont="1" applyBorder="1" applyAlignment="1" applyProtection="1">
      <alignment horizontal="left" vertical="center"/>
      <protection locked="0"/>
    </xf>
    <xf numFmtId="0" fontId="39" fillId="0" borderId="198" xfId="0" applyFont="1" applyBorder="1" applyAlignment="1" applyProtection="1">
      <alignment horizontal="center" vertical="center"/>
      <protection locked="0"/>
    </xf>
    <xf numFmtId="0" fontId="39" fillId="0" borderId="199" xfId="0" applyFont="1" applyBorder="1" applyAlignment="1" applyProtection="1">
      <alignment horizontal="center" vertical="center"/>
      <protection locked="0"/>
    </xf>
    <xf numFmtId="164" fontId="19" fillId="0" borderId="198" xfId="1" applyNumberFormat="1" applyFont="1" applyBorder="1" applyAlignment="1" applyProtection="1">
      <alignment horizontal="left" vertical="center"/>
      <protection locked="0"/>
    </xf>
    <xf numFmtId="9" fontId="0" fillId="0" borderId="197" xfId="2" applyFont="1" applyBorder="1" applyAlignment="1" applyProtection="1">
      <alignment horizontal="center" vertical="center"/>
      <protection locked="0"/>
    </xf>
    <xf numFmtId="0" fontId="0" fillId="0" borderId="200" xfId="0" applyBorder="1" applyAlignment="1" applyProtection="1">
      <alignment horizontal="center" vertical="center"/>
      <protection locked="0"/>
    </xf>
    <xf numFmtId="0" fontId="0" fillId="0" borderId="202" xfId="0" applyBorder="1" applyAlignment="1" applyProtection="1">
      <alignment horizontal="left" vertical="center" wrapText="1"/>
      <protection locked="0"/>
    </xf>
    <xf numFmtId="0" fontId="19" fillId="0" borderId="201" xfId="4" applyFont="1" applyBorder="1" applyAlignment="1" applyProtection="1">
      <alignment horizontal="left" vertical="center" wrapText="1"/>
      <protection locked="0"/>
    </xf>
    <xf numFmtId="0" fontId="0" fillId="0" borderId="18" xfId="0"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164" fontId="0" fillId="0" borderId="43" xfId="1" applyNumberFormat="1" applyFont="1" applyFill="1" applyBorder="1" applyAlignment="1" applyProtection="1">
      <alignment horizontal="left" vertical="center"/>
      <protection locked="0"/>
    </xf>
    <xf numFmtId="164" fontId="0" fillId="0" borderId="69" xfId="1" applyNumberFormat="1" applyFont="1" applyFill="1" applyBorder="1" applyAlignment="1" applyProtection="1">
      <alignment horizontal="left" vertical="center"/>
      <protection locked="0"/>
    </xf>
    <xf numFmtId="164" fontId="0" fillId="0" borderId="30" xfId="1" applyNumberFormat="1" applyFont="1" applyBorder="1" applyAlignment="1" applyProtection="1">
      <alignment horizontal="left" vertical="center"/>
      <protection locked="0"/>
    </xf>
    <xf numFmtId="164" fontId="0" fillId="0" borderId="23" xfId="1" applyNumberFormat="1" applyFont="1" applyBorder="1" applyAlignment="1" applyProtection="1">
      <alignment horizontal="left" vertical="center"/>
      <protection locked="0"/>
    </xf>
    <xf numFmtId="164" fontId="0" fillId="0" borderId="69" xfId="1" applyNumberFormat="1" applyFont="1" applyBorder="1" applyAlignment="1" applyProtection="1">
      <alignment horizontal="left" vertical="center"/>
      <protection locked="0"/>
    </xf>
    <xf numFmtId="0" fontId="1" fillId="0" borderId="204" xfId="0" applyFont="1" applyFill="1" applyBorder="1" applyAlignment="1" applyProtection="1">
      <alignment horizontal="center" vertical="center"/>
      <protection locked="0"/>
    </xf>
    <xf numFmtId="0" fontId="0" fillId="0" borderId="205" xfId="0" applyFill="1" applyBorder="1" applyAlignment="1" applyProtection="1">
      <alignment vertical="center" wrapText="1"/>
      <protection locked="0"/>
    </xf>
    <xf numFmtId="0" fontId="0" fillId="0" borderId="206" xfId="0" applyFill="1" applyBorder="1" applyAlignment="1" applyProtection="1">
      <alignment horizontal="center" vertical="center"/>
      <protection locked="0"/>
    </xf>
    <xf numFmtId="0" fontId="0" fillId="0" borderId="207" xfId="0" applyFill="1" applyBorder="1" applyAlignment="1" applyProtection="1">
      <alignment horizontal="center" vertical="center"/>
      <protection locked="0"/>
    </xf>
    <xf numFmtId="164" fontId="0" fillId="0" borderId="208" xfId="1" applyNumberFormat="1" applyFont="1" applyFill="1" applyBorder="1" applyAlignment="1" applyProtection="1">
      <alignment vertical="center"/>
      <protection locked="0"/>
    </xf>
    <xf numFmtId="164" fontId="0" fillId="0" borderId="209" xfId="0" applyNumberFormat="1" applyFill="1" applyBorder="1" applyAlignment="1" applyProtection="1">
      <alignment horizontal="left" vertical="center"/>
      <protection locked="0"/>
    </xf>
    <xf numFmtId="164" fontId="0" fillId="0" borderId="208" xfId="0" applyNumberFormat="1" applyFill="1" applyBorder="1" applyAlignment="1" applyProtection="1">
      <alignment horizontal="left" vertical="center"/>
      <protection locked="0"/>
    </xf>
    <xf numFmtId="0" fontId="0" fillId="0" borderId="210" xfId="0" applyFill="1" applyBorder="1" applyAlignment="1" applyProtection="1">
      <alignment horizontal="left" vertical="center" wrapText="1"/>
      <protection locked="0"/>
    </xf>
    <xf numFmtId="0" fontId="0" fillId="0" borderId="211" xfId="0" applyFill="1" applyBorder="1" applyAlignment="1" applyProtection="1">
      <alignment horizontal="left" vertical="center" wrapText="1"/>
      <protection locked="0"/>
    </xf>
    <xf numFmtId="0" fontId="38" fillId="6" borderId="203" xfId="0" applyFont="1" applyFill="1" applyBorder="1" applyAlignment="1">
      <alignment vertical="center"/>
    </xf>
    <xf numFmtId="0" fontId="38" fillId="6" borderId="174" xfId="0" applyFont="1" applyFill="1" applyBorder="1" applyAlignment="1">
      <alignment vertical="center"/>
    </xf>
    <xf numFmtId="0" fontId="0" fillId="6" borderId="174" xfId="0" applyFill="1" applyBorder="1"/>
    <xf numFmtId="0" fontId="0" fillId="16" borderId="174" xfId="0" applyFill="1" applyBorder="1"/>
    <xf numFmtId="0" fontId="19" fillId="0" borderId="212" xfId="0" applyFont="1" applyBorder="1" applyAlignment="1" applyProtection="1">
      <alignment vertical="center" wrapText="1"/>
      <protection locked="0"/>
    </xf>
    <xf numFmtId="0" fontId="19" fillId="0" borderId="213" xfId="0" applyFont="1" applyBorder="1" applyAlignment="1" applyProtection="1">
      <alignment horizontal="center" vertical="center"/>
      <protection locked="0"/>
    </xf>
    <xf numFmtId="0" fontId="19" fillId="0" borderId="214" xfId="0" applyFont="1" applyBorder="1" applyAlignment="1" applyProtection="1">
      <alignment horizontal="center" vertical="center"/>
      <protection locked="0"/>
    </xf>
    <xf numFmtId="164" fontId="40" fillId="0" borderId="216" xfId="1" applyNumberFormat="1" applyFont="1" applyBorder="1" applyAlignment="1" applyProtection="1">
      <alignment horizontal="center" vertical="center"/>
      <protection locked="0"/>
    </xf>
    <xf numFmtId="164" fontId="0" fillId="0" borderId="217" xfId="1" applyNumberFormat="1" applyFont="1" applyBorder="1" applyAlignment="1" applyProtection="1">
      <alignment horizontal="left" vertical="center"/>
      <protection locked="0"/>
    </xf>
    <xf numFmtId="0" fontId="0" fillId="0" borderId="215" xfId="0" applyBorder="1" applyAlignment="1" applyProtection="1">
      <alignment horizontal="left" vertical="center"/>
      <protection locked="0"/>
    </xf>
    <xf numFmtId="0" fontId="0" fillId="0" borderId="216" xfId="0" applyBorder="1" applyAlignment="1" applyProtection="1">
      <alignment horizontal="center" vertical="center" wrapText="1"/>
      <protection locked="0"/>
    </xf>
    <xf numFmtId="0" fontId="19" fillId="0" borderId="218" xfId="0" applyFont="1" applyBorder="1" applyAlignment="1" applyProtection="1">
      <alignment horizontal="left" vertical="center" wrapText="1"/>
      <protection locked="0"/>
    </xf>
    <xf numFmtId="0" fontId="0" fillId="0" borderId="219" xfId="0" applyBorder="1" applyAlignment="1" applyProtection="1">
      <alignment horizontal="left" vertical="center" wrapText="1"/>
      <protection locked="0"/>
    </xf>
    <xf numFmtId="0" fontId="0" fillId="0" borderId="60" xfId="2" applyNumberFormat="1" applyFont="1" applyFill="1" applyBorder="1" applyAlignment="1" applyProtection="1">
      <alignment horizontal="center" vertical="center" wrapText="1"/>
      <protection locked="0"/>
    </xf>
    <xf numFmtId="0" fontId="5" fillId="0" borderId="16" xfId="0" applyFont="1" applyFill="1" applyBorder="1" applyAlignment="1" applyProtection="1">
      <alignment vertical="center" wrapText="1"/>
      <protection locked="0"/>
    </xf>
    <xf numFmtId="0" fontId="0" fillId="0" borderId="220" xfId="0" applyFill="1" applyBorder="1" applyAlignment="1" applyProtection="1">
      <alignment horizontal="left" vertical="center" wrapText="1"/>
      <protection locked="0"/>
    </xf>
    <xf numFmtId="0" fontId="1" fillId="0" borderId="221" xfId="0" applyFont="1" applyFill="1" applyBorder="1" applyAlignment="1" applyProtection="1">
      <alignment horizontal="center" vertical="center"/>
      <protection locked="0"/>
    </xf>
    <xf numFmtId="0" fontId="0" fillId="0" borderId="221" xfId="0" applyFill="1" applyBorder="1" applyAlignment="1" applyProtection="1">
      <alignment vertical="center" wrapText="1"/>
      <protection locked="0"/>
    </xf>
    <xf numFmtId="0" fontId="0" fillId="0" borderId="222" xfId="0" applyFill="1" applyBorder="1" applyAlignment="1" applyProtection="1">
      <alignment horizontal="center" vertical="center"/>
      <protection locked="0"/>
    </xf>
    <xf numFmtId="0" fontId="0" fillId="0" borderId="223" xfId="0" applyFill="1" applyBorder="1" applyAlignment="1" applyProtection="1">
      <alignment horizontal="center" vertical="center"/>
      <protection locked="0"/>
    </xf>
    <xf numFmtId="164" fontId="0" fillId="0" borderId="224" xfId="1" applyNumberFormat="1" applyFont="1" applyFill="1" applyBorder="1" applyAlignment="1" applyProtection="1">
      <alignment vertical="center"/>
      <protection locked="0"/>
    </xf>
    <xf numFmtId="164" fontId="0" fillId="0" borderId="225" xfId="0" applyNumberFormat="1" applyFill="1" applyBorder="1" applyAlignment="1" applyProtection="1">
      <alignment horizontal="left" vertical="center"/>
      <protection locked="0"/>
    </xf>
    <xf numFmtId="164" fontId="0" fillId="0" borderId="224" xfId="0" applyNumberFormat="1" applyFill="1" applyBorder="1" applyAlignment="1" applyProtection="1">
      <alignment horizontal="left" vertical="center"/>
      <protection locked="0"/>
    </xf>
    <xf numFmtId="0" fontId="0" fillId="0" borderId="226" xfId="0" applyFill="1" applyBorder="1" applyAlignment="1" applyProtection="1">
      <alignment horizontal="left" vertical="center" wrapText="1"/>
      <protection locked="0"/>
    </xf>
    <xf numFmtId="0" fontId="0" fillId="0" borderId="227" xfId="0"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protection locked="0"/>
    </xf>
    <xf numFmtId="0" fontId="4" fillId="5" borderId="33" xfId="0" applyFont="1" applyFill="1" applyBorder="1" applyAlignment="1" applyProtection="1">
      <alignment horizontal="left" vertical="center"/>
      <protection locked="0"/>
    </xf>
    <xf numFmtId="0" fontId="32" fillId="5" borderId="6" xfId="0" applyFont="1" applyFill="1" applyBorder="1" applyAlignment="1" applyProtection="1">
      <alignment horizontal="center" vertical="center" wrapText="1"/>
      <protection locked="0"/>
    </xf>
    <xf numFmtId="0" fontId="32" fillId="5" borderId="8" xfId="0" applyFont="1" applyFill="1" applyBorder="1" applyAlignment="1" applyProtection="1">
      <alignment horizontal="center" vertical="center" wrapText="1"/>
      <protection locked="0"/>
    </xf>
    <xf numFmtId="164" fontId="0" fillId="0" borderId="165" xfId="1" applyNumberFormat="1" applyFont="1" applyFill="1" applyBorder="1" applyAlignment="1" applyProtection="1">
      <alignment horizontal="center" vertical="center"/>
      <protection locked="0"/>
    </xf>
    <xf numFmtId="164" fontId="0" fillId="0" borderId="85" xfId="1" applyNumberFormat="1"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41" xfId="0" applyFont="1" applyFill="1" applyBorder="1" applyAlignment="1" applyProtection="1">
      <alignment horizontal="center" vertical="center" wrapText="1"/>
      <protection locked="0"/>
    </xf>
    <xf numFmtId="0" fontId="38" fillId="2" borderId="170" xfId="0" applyFont="1" applyFill="1" applyBorder="1" applyAlignment="1" applyProtection="1">
      <alignment horizontal="left" vertical="center"/>
      <protection locked="0"/>
    </xf>
    <xf numFmtId="0" fontId="38" fillId="2" borderId="171" xfId="0" applyFont="1" applyFill="1" applyBorder="1" applyAlignment="1" applyProtection="1">
      <alignment horizontal="left" vertical="center"/>
      <protection locked="0"/>
    </xf>
    <xf numFmtId="0" fontId="38" fillId="2" borderId="172" xfId="0" applyFont="1" applyFill="1" applyBorder="1" applyAlignment="1" applyProtection="1">
      <alignment horizontal="left" vertical="center"/>
      <protection locked="0"/>
    </xf>
    <xf numFmtId="0" fontId="4" fillId="2" borderId="11"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xf>
    <xf numFmtId="0" fontId="34" fillId="2" borderId="2" xfId="0" applyFont="1" applyFill="1" applyBorder="1" applyAlignment="1" applyProtection="1">
      <alignment horizontal="center" vertical="center"/>
    </xf>
    <xf numFmtId="0" fontId="9" fillId="5" borderId="47"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32" fillId="5" borderId="6" xfId="0" applyFont="1" applyFill="1" applyBorder="1" applyAlignment="1" applyProtection="1">
      <alignment horizontal="center" vertical="center"/>
      <protection locked="0"/>
    </xf>
    <xf numFmtId="0" fontId="32"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textRotation="90"/>
      <protection locked="0"/>
    </xf>
    <xf numFmtId="0" fontId="4" fillId="5" borderId="7" xfId="0" applyFont="1" applyFill="1" applyBorder="1" applyAlignment="1" applyProtection="1">
      <alignment horizontal="center" vertical="center" textRotation="90"/>
      <protection locked="0"/>
    </xf>
    <xf numFmtId="0" fontId="3" fillId="7" borderId="116" xfId="0" applyFont="1" applyFill="1" applyBorder="1" applyAlignment="1" applyProtection="1">
      <alignment horizontal="center" vertical="center"/>
    </xf>
    <xf numFmtId="0" fontId="3" fillId="7" borderId="117" xfId="0" applyFont="1" applyFill="1" applyBorder="1" applyAlignment="1" applyProtection="1">
      <alignment horizontal="center" vertical="center"/>
    </xf>
    <xf numFmtId="0" fontId="26" fillId="2" borderId="106" xfId="0" applyFont="1" applyFill="1" applyBorder="1" applyAlignment="1" applyProtection="1">
      <alignment horizontal="center" vertical="center"/>
    </xf>
    <xf numFmtId="0" fontId="26" fillId="2" borderId="107" xfId="0" applyFont="1" applyFill="1" applyBorder="1" applyAlignment="1" applyProtection="1">
      <alignment horizontal="center" vertical="center"/>
    </xf>
    <xf numFmtId="0" fontId="20" fillId="14" borderId="111" xfId="0" applyFont="1" applyFill="1" applyBorder="1" applyAlignment="1" applyProtection="1">
      <alignment horizontal="center" vertical="center"/>
    </xf>
    <xf numFmtId="0" fontId="20" fillId="14" borderId="53" xfId="0" applyFont="1" applyFill="1" applyBorder="1" applyAlignment="1" applyProtection="1">
      <alignment horizontal="center" vertical="center"/>
    </xf>
    <xf numFmtId="0" fontId="3" fillId="13" borderId="113" xfId="0" applyFont="1" applyFill="1" applyBorder="1" applyAlignment="1" applyProtection="1">
      <alignment horizontal="center" vertical="center"/>
    </xf>
    <xf numFmtId="0" fontId="3" fillId="13" borderId="17" xfId="0" applyFont="1" applyFill="1" applyBorder="1" applyAlignment="1" applyProtection="1">
      <alignment horizontal="center" vertical="center"/>
    </xf>
    <xf numFmtId="0" fontId="3" fillId="12" borderId="113" xfId="0" applyFont="1" applyFill="1" applyBorder="1" applyAlignment="1" applyProtection="1">
      <alignment horizontal="center" vertical="center"/>
    </xf>
    <xf numFmtId="0" fontId="3" fillId="12" borderId="17" xfId="0" applyFont="1" applyFill="1" applyBorder="1" applyAlignment="1" applyProtection="1">
      <alignment horizontal="center" vertical="center"/>
    </xf>
    <xf numFmtId="164" fontId="0" fillId="0" borderId="186" xfId="1" applyNumberFormat="1" applyFont="1" applyFill="1" applyBorder="1" applyAlignment="1" applyProtection="1">
      <alignment horizontal="center" vertical="center"/>
      <protection locked="0"/>
    </xf>
    <xf numFmtId="164" fontId="0" fillId="0" borderId="29" xfId="1" applyNumberFormat="1" applyFont="1" applyFill="1" applyBorder="1" applyAlignment="1" applyProtection="1">
      <alignment horizontal="center" vertical="center"/>
      <protection locked="0"/>
    </xf>
    <xf numFmtId="164" fontId="0" fillId="0" borderId="126" xfId="1" applyNumberFormat="1" applyFont="1" applyFill="1" applyBorder="1" applyAlignment="1" applyProtection="1">
      <alignment horizontal="center" vertical="center"/>
      <protection locked="0"/>
    </xf>
    <xf numFmtId="164" fontId="0" fillId="0" borderId="186" xfId="1" applyNumberFormat="1" applyFont="1" applyBorder="1" applyAlignment="1" applyProtection="1">
      <alignment horizontal="center" vertical="center"/>
      <protection locked="0"/>
    </xf>
    <xf numFmtId="164" fontId="0" fillId="0" borderId="29" xfId="1" applyNumberFormat="1" applyFont="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2" fillId="3" borderId="34"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wrapText="1"/>
      <protection locked="0"/>
    </xf>
    <xf numFmtId="0" fontId="12" fillId="3" borderId="62" xfId="0" applyFont="1" applyFill="1" applyBorder="1" applyAlignment="1" applyProtection="1">
      <alignment horizontal="center" vertical="center" wrapText="1"/>
      <protection locked="0"/>
    </xf>
    <xf numFmtId="0" fontId="12" fillId="5" borderId="45" xfId="0" applyFont="1" applyFill="1" applyBorder="1" applyAlignment="1" applyProtection="1">
      <alignment horizontal="left" vertical="center"/>
      <protection locked="0"/>
    </xf>
    <xf numFmtId="0" fontId="12" fillId="5" borderId="46" xfId="0" applyFont="1" applyFill="1" applyBorder="1" applyAlignment="1" applyProtection="1">
      <alignment horizontal="left" vertical="center"/>
      <protection locked="0"/>
    </xf>
    <xf numFmtId="0" fontId="34" fillId="3" borderId="1" xfId="0" applyFont="1" applyFill="1" applyBorder="1" applyAlignment="1" applyProtection="1">
      <alignment horizontal="center" vertical="center"/>
    </xf>
    <xf numFmtId="0" fontId="34" fillId="3" borderId="3" xfId="0" applyFont="1" applyFill="1" applyBorder="1" applyAlignment="1" applyProtection="1">
      <alignment horizontal="center" vertical="center"/>
    </xf>
    <xf numFmtId="0" fontId="12" fillId="5" borderId="16" xfId="0" applyFont="1" applyFill="1" applyBorder="1" applyAlignment="1" applyProtection="1">
      <alignment horizontal="center" vertical="center" textRotation="90"/>
      <protection locked="0"/>
    </xf>
    <xf numFmtId="0" fontId="12" fillId="5" borderId="7" xfId="0" applyFont="1" applyFill="1" applyBorder="1" applyAlignment="1" applyProtection="1">
      <alignment horizontal="center" vertical="center" textRotation="90"/>
      <protection locked="0"/>
    </xf>
    <xf numFmtId="0" fontId="33" fillId="5" borderId="6" xfId="0" applyFont="1" applyFill="1" applyBorder="1" applyAlignment="1" applyProtection="1">
      <alignment horizontal="center" vertical="center"/>
      <protection locked="0"/>
    </xf>
    <xf numFmtId="0" fontId="33" fillId="5" borderId="8" xfId="0" applyFont="1" applyFill="1" applyBorder="1" applyAlignment="1" applyProtection="1">
      <alignment horizontal="center" vertical="center"/>
      <protection locked="0"/>
    </xf>
    <xf numFmtId="0" fontId="33" fillId="5" borderId="6" xfId="0" applyFont="1" applyFill="1" applyBorder="1" applyAlignment="1" applyProtection="1">
      <alignment horizontal="center" vertical="center" wrapText="1"/>
      <protection locked="0"/>
    </xf>
    <xf numFmtId="0" fontId="33" fillId="5" borderId="8"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0" fontId="38" fillId="3" borderId="170" xfId="0" applyFont="1" applyFill="1" applyBorder="1" applyAlignment="1" applyProtection="1">
      <alignment horizontal="left" vertical="center"/>
      <protection locked="0"/>
    </xf>
    <xf numFmtId="0" fontId="38" fillId="3" borderId="171" xfId="0" applyFont="1" applyFill="1" applyBorder="1" applyAlignment="1" applyProtection="1">
      <alignment horizontal="left" vertical="center"/>
      <protection locked="0"/>
    </xf>
    <xf numFmtId="0" fontId="38" fillId="3" borderId="172" xfId="0" applyFont="1" applyFill="1" applyBorder="1" applyAlignment="1" applyProtection="1">
      <alignment horizontal="left" vertical="center"/>
      <protection locked="0"/>
    </xf>
    <xf numFmtId="0" fontId="26" fillId="3" borderId="106" xfId="0" applyFont="1" applyFill="1" applyBorder="1" applyAlignment="1" applyProtection="1">
      <alignment horizontal="center" vertical="center"/>
    </xf>
    <xf numFmtId="0" fontId="26" fillId="3" borderId="107" xfId="0" applyFont="1" applyFill="1" applyBorder="1" applyAlignment="1" applyProtection="1">
      <alignment horizontal="center" vertical="center"/>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164" fontId="0" fillId="0" borderId="25" xfId="1" applyNumberFormat="1" applyFont="1" applyBorder="1" applyAlignment="1" applyProtection="1">
      <alignment horizontal="center" vertical="center"/>
      <protection locked="0"/>
    </xf>
    <xf numFmtId="164" fontId="0" fillId="0" borderId="22" xfId="1" applyNumberFormat="1" applyFont="1" applyBorder="1" applyAlignment="1" applyProtection="1">
      <alignment horizontal="center" vertical="center"/>
      <protection locked="0"/>
    </xf>
    <xf numFmtId="164" fontId="0" fillId="0" borderId="215" xfId="1" applyNumberFormat="1" applyFont="1" applyBorder="1" applyAlignment="1" applyProtection="1">
      <alignment horizontal="center" vertical="center"/>
      <protection locked="0"/>
    </xf>
    <xf numFmtId="164" fontId="0" fillId="0" borderId="70" xfId="1" applyNumberFormat="1" applyFont="1" applyBorder="1" applyAlignment="1" applyProtection="1">
      <alignment horizontal="center" vertical="center"/>
      <protection locked="0"/>
    </xf>
    <xf numFmtId="0" fontId="12" fillId="3" borderId="36" xfId="0" applyFont="1" applyFill="1" applyBorder="1" applyAlignment="1" applyProtection="1">
      <alignment horizontal="center" vertical="center" wrapText="1"/>
      <protection locked="0"/>
    </xf>
    <xf numFmtId="0" fontId="12" fillId="3" borderId="38" xfId="0" applyFont="1" applyFill="1" applyBorder="1" applyAlignment="1" applyProtection="1">
      <alignment horizontal="center" vertical="center" wrapText="1"/>
      <protection locked="0"/>
    </xf>
    <xf numFmtId="0" fontId="34" fillId="15" borderId="1" xfId="0" applyFont="1" applyFill="1" applyBorder="1" applyAlignment="1" applyProtection="1">
      <alignment horizontal="center" vertical="center"/>
    </xf>
    <xf numFmtId="0" fontId="34" fillId="15" borderId="3" xfId="0" applyFont="1" applyFill="1" applyBorder="1" applyAlignment="1" applyProtection="1">
      <alignment horizontal="center" vertical="center"/>
    </xf>
    <xf numFmtId="0" fontId="44" fillId="5" borderId="16" xfId="0" applyFont="1" applyFill="1" applyBorder="1" applyAlignment="1" applyProtection="1">
      <alignment horizontal="center" vertical="center" textRotation="90"/>
      <protection locked="0"/>
    </xf>
    <xf numFmtId="0" fontId="44" fillId="5" borderId="7" xfId="0" applyFont="1" applyFill="1" applyBorder="1" applyAlignment="1" applyProtection="1">
      <alignment horizontal="center" vertical="center" textRotation="90"/>
      <protection locked="0"/>
    </xf>
    <xf numFmtId="0" fontId="41" fillId="5" borderId="47" xfId="0" applyFont="1" applyFill="1" applyBorder="1" applyAlignment="1" applyProtection="1">
      <alignment horizontal="center" vertical="center"/>
      <protection locked="0"/>
    </xf>
    <xf numFmtId="0" fontId="41" fillId="5" borderId="7" xfId="0" applyFont="1" applyFill="1" applyBorder="1" applyAlignment="1" applyProtection="1">
      <alignment horizontal="center" vertical="center"/>
      <protection locked="0"/>
    </xf>
    <xf numFmtId="0" fontId="38" fillId="16" borderId="187" xfId="0" applyFont="1" applyFill="1" applyBorder="1" applyAlignment="1" applyProtection="1">
      <alignment horizontal="left" vertical="center"/>
      <protection locked="0"/>
    </xf>
    <xf numFmtId="0" fontId="38" fillId="16" borderId="188" xfId="0" applyFont="1" applyFill="1" applyBorder="1" applyAlignment="1" applyProtection="1">
      <alignment horizontal="left" vertical="center"/>
      <protection locked="0"/>
    </xf>
    <xf numFmtId="0" fontId="38" fillId="16" borderId="170" xfId="0" applyFont="1" applyFill="1" applyBorder="1" applyAlignment="1" applyProtection="1">
      <alignment horizontal="left" vertical="center"/>
      <protection locked="0"/>
    </xf>
    <xf numFmtId="0" fontId="38" fillId="16" borderId="171" xfId="0" applyFont="1" applyFill="1" applyBorder="1" applyAlignment="1" applyProtection="1">
      <alignment horizontal="left" vertical="center"/>
      <protection locked="0"/>
    </xf>
    <xf numFmtId="0" fontId="37" fillId="5" borderId="6"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6" xfId="0" applyFont="1" applyFill="1" applyBorder="1" applyAlignment="1" applyProtection="1">
      <alignment horizontal="center" vertical="center" wrapText="1"/>
      <protection locked="0"/>
    </xf>
    <xf numFmtId="0" fontId="37" fillId="5" borderId="8" xfId="0" applyFont="1" applyFill="1" applyBorder="1" applyAlignment="1" applyProtection="1">
      <alignment horizontal="center" vertical="center" wrapText="1"/>
      <protection locked="0"/>
    </xf>
    <xf numFmtId="0" fontId="36" fillId="5" borderId="189" xfId="0" applyFont="1" applyFill="1" applyBorder="1" applyAlignment="1" applyProtection="1">
      <alignment horizontal="center" vertical="center"/>
      <protection locked="0"/>
    </xf>
    <xf numFmtId="0" fontId="36" fillId="5" borderId="190" xfId="0" applyFont="1" applyFill="1" applyBorder="1" applyAlignment="1" applyProtection="1">
      <alignment horizontal="center" vertical="center"/>
      <protection locked="0"/>
    </xf>
    <xf numFmtId="0" fontId="36" fillId="5" borderId="9" xfId="0" applyFont="1" applyFill="1" applyBorder="1" applyAlignment="1" applyProtection="1">
      <alignment horizontal="center" vertical="center" wrapText="1"/>
      <protection locked="0"/>
    </xf>
    <xf numFmtId="0" fontId="36" fillId="5" borderId="10" xfId="0" applyFont="1" applyFill="1" applyBorder="1" applyAlignment="1" applyProtection="1">
      <alignment horizontal="center" vertical="center" wrapText="1"/>
      <protection locked="0"/>
    </xf>
    <xf numFmtId="0" fontId="36" fillId="16" borderId="11" xfId="0" applyFont="1" applyFill="1" applyBorder="1" applyAlignment="1" applyProtection="1">
      <alignment horizontal="center" vertical="center"/>
      <protection locked="0"/>
    </xf>
    <xf numFmtId="0" fontId="36" fillId="16" borderId="34" xfId="0" applyFont="1" applyFill="1" applyBorder="1" applyAlignment="1" applyProtection="1">
      <alignment horizontal="center" vertical="center"/>
      <protection locked="0"/>
    </xf>
    <xf numFmtId="0" fontId="36" fillId="5" borderId="45" xfId="0" applyFont="1" applyFill="1" applyBorder="1" applyAlignment="1" applyProtection="1">
      <alignment horizontal="left" vertical="center"/>
      <protection locked="0"/>
    </xf>
    <xf numFmtId="0" fontId="36" fillId="5" borderId="46" xfId="0" applyFont="1" applyFill="1" applyBorder="1" applyAlignment="1" applyProtection="1">
      <alignment horizontal="left" vertical="center"/>
      <protection locked="0"/>
    </xf>
    <xf numFmtId="0" fontId="26" fillId="15" borderId="106" xfId="0" applyFont="1" applyFill="1" applyBorder="1" applyAlignment="1" applyProtection="1">
      <alignment horizontal="center" vertical="center"/>
    </xf>
    <xf numFmtId="0" fontId="26" fillId="15" borderId="107" xfId="0" applyFont="1" applyFill="1" applyBorder="1" applyAlignment="1" applyProtection="1">
      <alignment horizontal="center" vertical="center"/>
    </xf>
    <xf numFmtId="0" fontId="19" fillId="0" borderId="167" xfId="0" applyFont="1" applyBorder="1" applyAlignment="1" applyProtection="1">
      <alignment horizontal="center" vertical="center"/>
      <protection locked="0"/>
    </xf>
  </cellXfs>
  <cellStyles count="5">
    <cellStyle name="Lien hypertexte" xfId="4" builtinId="8"/>
    <cellStyle name="Monétaire" xfId="1" builtinId="4"/>
    <cellStyle name="Monétaire 2" xfId="3" xr:uid="{7D2D4918-F8E0-4BE1-9CD2-E54F8A5548C9}"/>
    <cellStyle name="Normal" xfId="0" builtinId="0"/>
    <cellStyle name="Pourcentage" xfId="2" builtinId="5"/>
  </cellStyles>
  <dxfs count="7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D7D31"/>
      <color rgb="FF305496"/>
      <color rgb="FF119F3D"/>
      <color rgb="FFEACED3"/>
      <color rgb="FFE7E6E6"/>
      <color rgb="FFAEAAAA"/>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uvcw.be/actualites/2,129,1,0,8651.ht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6448425</xdr:colOff>
      <xdr:row>0</xdr:row>
      <xdr:rowOff>142876</xdr:rowOff>
    </xdr:from>
    <xdr:to>
      <xdr:col>1</xdr:col>
      <xdr:colOff>7143698</xdr:colOff>
      <xdr:row>0</xdr:row>
      <xdr:rowOff>885825</xdr:rowOff>
    </xdr:to>
    <xdr:pic>
      <xdr:nvPicPr>
        <xdr:cNvPr id="3" name="Image 2">
          <a:extLst>
            <a:ext uri="{FF2B5EF4-FFF2-40B4-BE49-F238E27FC236}">
              <a16:creationId xmlns:a16="http://schemas.microsoft.com/office/drawing/2014/main" id="{8C474140-8D42-4CC8-8F3C-CBA34E0727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6"/>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1236967F-9B63-4E80-B50F-4C0D960EE6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3" name="Image 2">
          <a:extLst>
            <a:ext uri="{FF2B5EF4-FFF2-40B4-BE49-F238E27FC236}">
              <a16:creationId xmlns:a16="http://schemas.microsoft.com/office/drawing/2014/main" id="{C6EE4D8C-8F53-4BD4-99F5-A0E08EA92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5" name="Image 4">
          <a:hlinkClick xmlns:r="http://schemas.openxmlformats.org/officeDocument/2006/relationships" r:id="rId2"/>
          <a:extLst>
            <a:ext uri="{FF2B5EF4-FFF2-40B4-BE49-F238E27FC236}">
              <a16:creationId xmlns:a16="http://schemas.microsoft.com/office/drawing/2014/main" id="{E7929842-EF2D-4E11-9A75-3976CF96A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6905625</xdr:colOff>
      <xdr:row>0</xdr:row>
      <xdr:rowOff>142875</xdr:rowOff>
    </xdr:from>
    <xdr:to>
      <xdr:col>0</xdr:col>
      <xdr:colOff>7600898</xdr:colOff>
      <xdr:row>0</xdr:row>
      <xdr:rowOff>885824</xdr:rowOff>
    </xdr:to>
    <xdr:pic>
      <xdr:nvPicPr>
        <xdr:cNvPr id="2" name="Image 1">
          <a:extLst>
            <a:ext uri="{FF2B5EF4-FFF2-40B4-BE49-F238E27FC236}">
              <a16:creationId xmlns:a16="http://schemas.microsoft.com/office/drawing/2014/main" id="{B8B04AAC-A521-44C9-A181-0DAF0B40C0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142875"/>
          <a:ext cx="695273" cy="742949"/>
        </a:xfrm>
        <a:prstGeom prst="rect">
          <a:avLst/>
        </a:prstGeom>
      </xdr:spPr>
    </xdr:pic>
    <xdr:clientData/>
  </xdr:twoCellAnchor>
  <xdr:twoCellAnchor editAs="oneCell">
    <xdr:from>
      <xdr:col>0</xdr:col>
      <xdr:colOff>104775</xdr:colOff>
      <xdr:row>0</xdr:row>
      <xdr:rowOff>85725</xdr:rowOff>
    </xdr:from>
    <xdr:to>
      <xdr:col>0</xdr:col>
      <xdr:colOff>870388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C9335BA8-3EAE-4DD9-8F3B-53B3C513A1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775" y="85725"/>
          <a:ext cx="765613" cy="8001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6448425</xdr:colOff>
      <xdr:row>0</xdr:row>
      <xdr:rowOff>142875</xdr:rowOff>
    </xdr:from>
    <xdr:to>
      <xdr:col>1</xdr:col>
      <xdr:colOff>7143698</xdr:colOff>
      <xdr:row>0</xdr:row>
      <xdr:rowOff>885824</xdr:rowOff>
    </xdr:to>
    <xdr:pic>
      <xdr:nvPicPr>
        <xdr:cNvPr id="2" name="Image 1">
          <a:extLst>
            <a:ext uri="{FF2B5EF4-FFF2-40B4-BE49-F238E27FC236}">
              <a16:creationId xmlns:a16="http://schemas.microsoft.com/office/drawing/2014/main" id="{F3693817-053A-43A1-BD28-E137981F3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142875"/>
          <a:ext cx="695273" cy="742949"/>
        </a:xfrm>
        <a:prstGeom prst="rect">
          <a:avLst/>
        </a:prstGeom>
      </xdr:spPr>
    </xdr:pic>
    <xdr:clientData/>
  </xdr:twoCellAnchor>
  <xdr:twoCellAnchor editAs="oneCell">
    <xdr:from>
      <xdr:col>0</xdr:col>
      <xdr:colOff>114300</xdr:colOff>
      <xdr:row>0</xdr:row>
      <xdr:rowOff>85725</xdr:rowOff>
    </xdr:from>
    <xdr:to>
      <xdr:col>1</xdr:col>
      <xdr:colOff>413188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A279B458-F534-4811-8E84-16464E0AE6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85725"/>
          <a:ext cx="765613" cy="800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6905625</xdr:colOff>
      <xdr:row>0</xdr:row>
      <xdr:rowOff>142875</xdr:rowOff>
    </xdr:from>
    <xdr:to>
      <xdr:col>0</xdr:col>
      <xdr:colOff>7600898</xdr:colOff>
      <xdr:row>0</xdr:row>
      <xdr:rowOff>885824</xdr:rowOff>
    </xdr:to>
    <xdr:pic>
      <xdr:nvPicPr>
        <xdr:cNvPr id="2" name="Image 1">
          <a:extLst>
            <a:ext uri="{FF2B5EF4-FFF2-40B4-BE49-F238E27FC236}">
              <a16:creationId xmlns:a16="http://schemas.microsoft.com/office/drawing/2014/main" id="{FEEFDD0F-67A3-4C0C-8DE6-CBCD5D49CC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142875"/>
          <a:ext cx="695273" cy="742949"/>
        </a:xfrm>
        <a:prstGeom prst="rect">
          <a:avLst/>
        </a:prstGeom>
      </xdr:spPr>
    </xdr:pic>
    <xdr:clientData/>
  </xdr:twoCellAnchor>
  <xdr:twoCellAnchor editAs="oneCell">
    <xdr:from>
      <xdr:col>0</xdr:col>
      <xdr:colOff>104775</xdr:colOff>
      <xdr:row>0</xdr:row>
      <xdr:rowOff>85725</xdr:rowOff>
    </xdr:from>
    <xdr:to>
      <xdr:col>0</xdr:col>
      <xdr:colOff>870388</xdr:colOff>
      <xdr:row>0</xdr:row>
      <xdr:rowOff>885825</xdr:rowOff>
    </xdr:to>
    <xdr:pic>
      <xdr:nvPicPr>
        <xdr:cNvPr id="3" name="Image 2">
          <a:hlinkClick xmlns:r="http://schemas.openxmlformats.org/officeDocument/2006/relationships" r:id="rId2"/>
          <a:extLst>
            <a:ext uri="{FF2B5EF4-FFF2-40B4-BE49-F238E27FC236}">
              <a16:creationId xmlns:a16="http://schemas.microsoft.com/office/drawing/2014/main" id="{01D402FA-B660-4D72-BF13-304CC1072FD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775" y="85725"/>
          <a:ext cx="765613" cy="8001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vcw.be/no_index/files/2552-circulaire-ministerielle_facilite-paiement-factures-eau.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4CC4-3B05-4FB6-B9A7-78DBB8219BBE}">
  <sheetPr>
    <tabColor theme="9" tint="0.79998168889431442"/>
  </sheetPr>
  <dimension ref="A1:AS68"/>
  <sheetViews>
    <sheetView tabSelected="1"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5" width="15.7109375" customWidth="1"/>
    <col min="6" max="6" width="18.5703125" customWidth="1"/>
    <col min="7" max="7" width="14.7109375" customWidth="1"/>
    <col min="8" max="8" width="15.42578125" customWidth="1"/>
    <col min="9" max="9" width="16.7109375" customWidth="1"/>
    <col min="10" max="10" width="11.7109375" customWidth="1"/>
    <col min="11" max="11" width="20" customWidth="1"/>
    <col min="12" max="12" width="132.5703125" customWidth="1"/>
    <col min="13" max="13" width="68.140625" customWidth="1"/>
  </cols>
  <sheetData>
    <row r="1" spans="1:45" ht="78" customHeight="1" thickTop="1" thickBot="1" x14ac:dyDescent="0.3">
      <c r="A1" s="420" t="s">
        <v>0</v>
      </c>
      <c r="B1" s="421"/>
      <c r="C1" s="32"/>
      <c r="D1" s="33"/>
      <c r="E1" s="33"/>
      <c r="F1" s="33"/>
      <c r="G1" s="33"/>
      <c r="H1" s="33"/>
      <c r="I1" s="33"/>
      <c r="J1" s="33"/>
      <c r="K1" s="33"/>
      <c r="L1" s="33"/>
      <c r="M1" s="34"/>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row>
    <row r="2" spans="1:45" ht="27.95" customHeight="1" thickTop="1" thickBot="1" x14ac:dyDescent="0.3">
      <c r="A2" s="428" t="s">
        <v>80</v>
      </c>
      <c r="B2" s="422" t="s">
        <v>16</v>
      </c>
      <c r="C2" s="424" t="s">
        <v>2</v>
      </c>
      <c r="D2" s="403" t="s">
        <v>10</v>
      </c>
      <c r="E2" s="403" t="s">
        <v>40</v>
      </c>
      <c r="F2" s="426" t="s">
        <v>103</v>
      </c>
      <c r="G2" s="409" t="s">
        <v>29</v>
      </c>
      <c r="H2" s="411" t="s">
        <v>30</v>
      </c>
      <c r="I2" s="418" t="s">
        <v>6</v>
      </c>
      <c r="J2" s="419"/>
      <c r="K2" s="413" t="s">
        <v>33</v>
      </c>
      <c r="L2" s="401" t="s">
        <v>87</v>
      </c>
      <c r="M2" s="407" t="s">
        <v>95</v>
      </c>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row>
    <row r="3" spans="1:45" ht="35.25" customHeight="1" thickBot="1" x14ac:dyDescent="0.3">
      <c r="A3" s="429"/>
      <c r="B3" s="423"/>
      <c r="C3" s="425"/>
      <c r="D3" s="404"/>
      <c r="E3" s="404"/>
      <c r="F3" s="427"/>
      <c r="G3" s="410"/>
      <c r="H3" s="412"/>
      <c r="I3" s="35" t="s">
        <v>4</v>
      </c>
      <c r="J3" s="36" t="s">
        <v>5</v>
      </c>
      <c r="K3" s="414"/>
      <c r="L3" s="402"/>
      <c r="M3" s="408"/>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row>
    <row r="4" spans="1:45" s="11" customFormat="1" ht="24.75" customHeight="1" thickTop="1" x14ac:dyDescent="0.25">
      <c r="A4" s="415" t="s">
        <v>62</v>
      </c>
      <c r="B4" s="416"/>
      <c r="C4" s="416"/>
      <c r="D4" s="416"/>
      <c r="E4" s="416"/>
      <c r="F4" s="416"/>
      <c r="G4" s="416"/>
      <c r="H4" s="416"/>
      <c r="I4" s="416"/>
      <c r="J4" s="416"/>
      <c r="K4" s="416"/>
      <c r="L4" s="416"/>
      <c r="M4" s="417"/>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ht="71.25" customHeight="1" x14ac:dyDescent="0.25">
      <c r="A5" s="37" t="s">
        <v>7</v>
      </c>
      <c r="B5" s="38" t="s">
        <v>107</v>
      </c>
      <c r="C5" s="39" t="s">
        <v>3</v>
      </c>
      <c r="D5" s="40" t="s">
        <v>11</v>
      </c>
      <c r="E5" s="40" t="s">
        <v>12</v>
      </c>
      <c r="F5" s="41"/>
      <c r="G5" s="42" t="s">
        <v>31</v>
      </c>
      <c r="H5" s="43" t="s">
        <v>31</v>
      </c>
      <c r="I5" s="44"/>
      <c r="J5" s="45"/>
      <c r="K5" s="46"/>
      <c r="L5" s="47" t="s">
        <v>134</v>
      </c>
      <c r="M5" s="48"/>
      <c r="N5" s="13"/>
      <c r="O5" s="13"/>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row>
    <row r="6" spans="1:45" s="11" customFormat="1" ht="57" customHeight="1" thickBot="1" x14ac:dyDescent="0.3">
      <c r="A6" s="348" t="s">
        <v>7</v>
      </c>
      <c r="B6" s="349" t="s">
        <v>105</v>
      </c>
      <c r="C6" s="350" t="s">
        <v>15</v>
      </c>
      <c r="D6" s="351" t="s">
        <v>12</v>
      </c>
      <c r="E6" s="351" t="s">
        <v>14</v>
      </c>
      <c r="F6" s="352"/>
      <c r="G6" s="353" t="s">
        <v>31</v>
      </c>
      <c r="H6" s="354" t="s">
        <v>31</v>
      </c>
      <c r="I6" s="355"/>
      <c r="J6" s="356"/>
      <c r="K6" s="357"/>
      <c r="L6" s="359" t="s">
        <v>106</v>
      </c>
      <c r="M6" s="358"/>
      <c r="N6" s="13"/>
      <c r="O6" s="13"/>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row>
    <row r="7" spans="1:45" s="11" customFormat="1" ht="24.75" customHeight="1" thickTop="1" x14ac:dyDescent="0.25">
      <c r="A7" s="415" t="s">
        <v>61</v>
      </c>
      <c r="B7" s="416"/>
      <c r="C7" s="416"/>
      <c r="D7" s="416"/>
      <c r="E7" s="416"/>
      <c r="F7" s="416"/>
      <c r="G7" s="416"/>
      <c r="H7" s="416"/>
      <c r="I7" s="416"/>
      <c r="J7" s="416"/>
      <c r="K7" s="416"/>
      <c r="L7" s="416"/>
      <c r="M7" s="417"/>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row>
    <row r="8" spans="1:45" s="25" customFormat="1" ht="59.25" customHeight="1" x14ac:dyDescent="0.25">
      <c r="A8" s="49" t="s">
        <v>8</v>
      </c>
      <c r="B8" s="50" t="s">
        <v>74</v>
      </c>
      <c r="C8" s="51" t="s">
        <v>3</v>
      </c>
      <c r="D8" s="52" t="s">
        <v>11</v>
      </c>
      <c r="E8" s="52" t="s">
        <v>12</v>
      </c>
      <c r="F8" s="405"/>
      <c r="G8" s="53" t="s">
        <v>31</v>
      </c>
      <c r="H8" s="54"/>
      <c r="I8" s="55"/>
      <c r="J8" s="52"/>
      <c r="K8" s="56" t="s">
        <v>34</v>
      </c>
      <c r="L8" s="57" t="s">
        <v>26</v>
      </c>
      <c r="M8" s="58"/>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row>
    <row r="9" spans="1:45" s="25" customFormat="1" ht="55.5" customHeight="1" x14ac:dyDescent="0.25">
      <c r="A9" s="59" t="s">
        <v>8</v>
      </c>
      <c r="B9" s="60" t="s">
        <v>91</v>
      </c>
      <c r="C9" s="61" t="s">
        <v>15</v>
      </c>
      <c r="D9" s="62" t="s">
        <v>11</v>
      </c>
      <c r="E9" s="61" t="s">
        <v>12</v>
      </c>
      <c r="F9" s="406"/>
      <c r="G9" s="63" t="s">
        <v>31</v>
      </c>
      <c r="H9" s="64"/>
      <c r="I9" s="65"/>
      <c r="J9" s="62"/>
      <c r="K9" s="66"/>
      <c r="L9" s="67" t="s">
        <v>24</v>
      </c>
      <c r="M9" s="68"/>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row>
    <row r="10" spans="1:45" s="25" customFormat="1" ht="51.75" customHeight="1" x14ac:dyDescent="0.25">
      <c r="A10" s="69" t="s">
        <v>8</v>
      </c>
      <c r="B10" s="70" t="s">
        <v>75</v>
      </c>
      <c r="C10" s="71" t="s">
        <v>3</v>
      </c>
      <c r="D10" s="72" t="s">
        <v>12</v>
      </c>
      <c r="E10" s="72" t="s">
        <v>14</v>
      </c>
      <c r="F10" s="73"/>
      <c r="G10" s="63"/>
      <c r="H10" s="64" t="s">
        <v>31</v>
      </c>
      <c r="I10" s="65"/>
      <c r="J10" s="62"/>
      <c r="K10" s="66"/>
      <c r="L10" s="67" t="s">
        <v>25</v>
      </c>
      <c r="M10" s="68"/>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row>
    <row r="11" spans="1:45" s="25" customFormat="1" ht="79.5" customHeight="1" x14ac:dyDescent="0.25">
      <c r="A11" s="74" t="s">
        <v>8</v>
      </c>
      <c r="B11" s="75" t="s">
        <v>92</v>
      </c>
      <c r="C11" s="76" t="s">
        <v>3</v>
      </c>
      <c r="D11" s="77" t="s">
        <v>11</v>
      </c>
      <c r="E11" s="77" t="s">
        <v>12</v>
      </c>
      <c r="F11" s="78"/>
      <c r="G11" s="79" t="s">
        <v>31</v>
      </c>
      <c r="H11" s="80" t="s">
        <v>31</v>
      </c>
      <c r="I11" s="81"/>
      <c r="J11" s="82"/>
      <c r="K11" s="83"/>
      <c r="L11" s="84"/>
      <c r="M11" s="85"/>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row>
    <row r="12" spans="1:45" s="25" customFormat="1" ht="72.75" customHeight="1" x14ac:dyDescent="0.25">
      <c r="A12" s="86" t="s">
        <v>8</v>
      </c>
      <c r="B12" s="87" t="s">
        <v>93</v>
      </c>
      <c r="C12" s="88" t="s">
        <v>3</v>
      </c>
      <c r="D12" s="89" t="s">
        <v>11</v>
      </c>
      <c r="E12" s="89" t="s">
        <v>12</v>
      </c>
      <c r="F12" s="90"/>
      <c r="G12" s="91" t="s">
        <v>31</v>
      </c>
      <c r="H12" s="92" t="s">
        <v>31</v>
      </c>
      <c r="I12" s="93"/>
      <c r="J12" s="94"/>
      <c r="K12" s="95"/>
      <c r="L12" s="96" t="s">
        <v>78</v>
      </c>
      <c r="M12" s="97"/>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1:45" s="25" customFormat="1" ht="51" customHeight="1" thickBot="1" x14ac:dyDescent="0.3">
      <c r="A13" s="98" t="s">
        <v>8</v>
      </c>
      <c r="B13" s="99" t="s">
        <v>57</v>
      </c>
      <c r="C13" s="100" t="s">
        <v>3</v>
      </c>
      <c r="D13" s="101" t="s">
        <v>11</v>
      </c>
      <c r="E13" s="101" t="s">
        <v>12</v>
      </c>
      <c r="F13" s="102"/>
      <c r="G13" s="103" t="s">
        <v>31</v>
      </c>
      <c r="H13" s="104"/>
      <c r="I13" s="105"/>
      <c r="J13" s="106"/>
      <c r="K13" s="107"/>
      <c r="L13" s="108"/>
      <c r="M13" s="109"/>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row>
    <row r="14" spans="1:45" s="11" customFormat="1" ht="24.75" customHeight="1" thickTop="1" x14ac:dyDescent="0.25">
      <c r="A14" s="415" t="s">
        <v>60</v>
      </c>
      <c r="B14" s="416"/>
      <c r="C14" s="416"/>
      <c r="D14" s="416"/>
      <c r="E14" s="416"/>
      <c r="F14" s="416"/>
      <c r="G14" s="416"/>
      <c r="H14" s="416"/>
      <c r="I14" s="416"/>
      <c r="J14" s="416"/>
      <c r="K14" s="416"/>
      <c r="L14" s="416"/>
      <c r="M14" s="417"/>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row>
    <row r="15" spans="1:45" ht="54" customHeight="1" x14ac:dyDescent="0.25">
      <c r="A15" s="110" t="s">
        <v>8</v>
      </c>
      <c r="B15" s="111" t="s">
        <v>81</v>
      </c>
      <c r="C15" s="112" t="s">
        <v>9</v>
      </c>
      <c r="D15" s="113" t="s">
        <v>11</v>
      </c>
      <c r="E15" s="113" t="s">
        <v>11</v>
      </c>
      <c r="F15" s="443"/>
      <c r="G15" s="114" t="s">
        <v>31</v>
      </c>
      <c r="H15" s="115"/>
      <c r="I15" s="116"/>
      <c r="J15" s="113"/>
      <c r="K15" s="117"/>
      <c r="L15" s="118" t="s">
        <v>130</v>
      </c>
      <c r="M15" s="119"/>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row>
    <row r="16" spans="1:45" ht="51.75" customHeight="1" thickBot="1" x14ac:dyDescent="0.3">
      <c r="A16" s="120" t="s">
        <v>8</v>
      </c>
      <c r="B16" s="121" t="s">
        <v>32</v>
      </c>
      <c r="C16" s="122" t="s">
        <v>9</v>
      </c>
      <c r="D16" s="123" t="s">
        <v>12</v>
      </c>
      <c r="E16" s="123" t="s">
        <v>11</v>
      </c>
      <c r="F16" s="444"/>
      <c r="G16" s="124" t="s">
        <v>31</v>
      </c>
      <c r="H16" s="125"/>
      <c r="I16" s="126"/>
      <c r="J16" s="123"/>
      <c r="K16" s="127"/>
      <c r="L16" s="128" t="s">
        <v>131</v>
      </c>
      <c r="M16" s="129"/>
      <c r="N16" s="12"/>
      <c r="O16" s="12"/>
      <c r="P16" s="12"/>
      <c r="Q16" s="12"/>
      <c r="R16" s="12"/>
      <c r="S16" s="12"/>
      <c r="T16" s="12"/>
      <c r="U16" s="12"/>
      <c r="V16" s="12"/>
      <c r="W16" s="12"/>
      <c r="X16" s="12"/>
      <c r="Y16" s="12"/>
      <c r="Z16" s="12"/>
      <c r="AA16" s="12"/>
      <c r="AB16" s="12"/>
      <c r="AC16" s="12"/>
      <c r="AD16" s="12"/>
      <c r="AE16" s="12"/>
      <c r="AF16" s="12"/>
    </row>
    <row r="17" spans="1:32" s="11" customFormat="1" ht="24.75" customHeight="1" thickTop="1" x14ac:dyDescent="0.25">
      <c r="A17" s="415" t="s">
        <v>63</v>
      </c>
      <c r="B17" s="416"/>
      <c r="C17" s="416"/>
      <c r="D17" s="416"/>
      <c r="E17" s="416"/>
      <c r="F17" s="416"/>
      <c r="G17" s="416"/>
      <c r="H17" s="416"/>
      <c r="I17" s="416"/>
      <c r="J17" s="416"/>
      <c r="K17" s="416"/>
      <c r="L17" s="416"/>
      <c r="M17" s="417"/>
      <c r="N17" s="12"/>
      <c r="O17" s="12"/>
      <c r="P17" s="12"/>
      <c r="Q17" s="12"/>
      <c r="R17" s="12"/>
      <c r="S17" s="12"/>
      <c r="T17" s="12"/>
      <c r="U17" s="12"/>
      <c r="V17" s="12"/>
      <c r="W17" s="12"/>
      <c r="X17" s="12"/>
      <c r="Y17" s="12"/>
      <c r="Z17" s="12"/>
      <c r="AA17" s="12"/>
      <c r="AB17" s="12"/>
      <c r="AC17" s="12"/>
      <c r="AD17" s="12"/>
      <c r="AE17" s="12"/>
      <c r="AF17" s="12"/>
    </row>
    <row r="18" spans="1:32" s="25" customFormat="1" ht="57" customHeight="1" x14ac:dyDescent="0.25">
      <c r="A18" s="130" t="s">
        <v>8</v>
      </c>
      <c r="B18" s="131" t="s">
        <v>101</v>
      </c>
      <c r="C18" s="132" t="s">
        <v>3</v>
      </c>
      <c r="D18" s="133" t="s">
        <v>12</v>
      </c>
      <c r="E18" s="133" t="s">
        <v>12</v>
      </c>
      <c r="F18" s="440"/>
      <c r="G18" s="134" t="s">
        <v>31</v>
      </c>
      <c r="H18" s="135"/>
      <c r="I18" s="136"/>
      <c r="J18" s="133"/>
      <c r="K18" s="137"/>
      <c r="L18" s="138" t="s">
        <v>117</v>
      </c>
      <c r="M18" s="139"/>
      <c r="N18" s="12"/>
      <c r="O18" s="12"/>
      <c r="P18" s="12"/>
      <c r="Q18" s="12"/>
      <c r="R18" s="12"/>
      <c r="S18" s="12"/>
      <c r="T18" s="12"/>
      <c r="U18" s="12"/>
      <c r="V18" s="12"/>
      <c r="W18" s="12"/>
      <c r="X18" s="12"/>
      <c r="Y18" s="12"/>
      <c r="Z18" s="12"/>
      <c r="AA18" s="12"/>
      <c r="AB18" s="12"/>
      <c r="AC18" s="12"/>
      <c r="AD18" s="12"/>
      <c r="AE18" s="12"/>
      <c r="AF18" s="12"/>
    </row>
    <row r="19" spans="1:32" s="25" customFormat="1" ht="35.25" customHeight="1" x14ac:dyDescent="0.25">
      <c r="A19" s="59" t="s">
        <v>8</v>
      </c>
      <c r="B19" s="60" t="s">
        <v>102</v>
      </c>
      <c r="C19" s="61" t="s">
        <v>9</v>
      </c>
      <c r="D19" s="62" t="s">
        <v>12</v>
      </c>
      <c r="E19" s="62" t="s">
        <v>12</v>
      </c>
      <c r="F19" s="441"/>
      <c r="G19" s="63" t="s">
        <v>31</v>
      </c>
      <c r="H19" s="64"/>
      <c r="I19" s="65"/>
      <c r="J19" s="62"/>
      <c r="K19" s="66"/>
      <c r="L19" s="140"/>
      <c r="M19" s="68"/>
      <c r="N19" s="12"/>
      <c r="O19" s="12"/>
      <c r="P19" s="12"/>
      <c r="Q19" s="12"/>
      <c r="R19" s="12"/>
      <c r="S19" s="12"/>
      <c r="T19" s="12"/>
      <c r="U19" s="12"/>
      <c r="V19" s="12"/>
      <c r="W19" s="12"/>
      <c r="X19" s="12"/>
      <c r="Y19" s="12"/>
      <c r="Z19" s="12"/>
      <c r="AA19" s="12"/>
      <c r="AB19" s="12"/>
      <c r="AC19" s="12"/>
      <c r="AD19" s="12"/>
      <c r="AE19" s="12"/>
      <c r="AF19" s="12"/>
    </row>
    <row r="20" spans="1:32" s="25" customFormat="1" ht="35.25" customHeight="1" x14ac:dyDescent="0.25">
      <c r="A20" s="59" t="s">
        <v>8</v>
      </c>
      <c r="B20" s="60" t="s">
        <v>108</v>
      </c>
      <c r="C20" s="61" t="s">
        <v>15</v>
      </c>
      <c r="D20" s="62" t="s">
        <v>12</v>
      </c>
      <c r="E20" s="62" t="s">
        <v>14</v>
      </c>
      <c r="F20" s="441"/>
      <c r="G20" s="63" t="s">
        <v>31</v>
      </c>
      <c r="H20" s="64"/>
      <c r="I20" s="65"/>
      <c r="J20" s="62"/>
      <c r="K20" s="66"/>
      <c r="L20" s="140"/>
      <c r="M20" s="68"/>
      <c r="N20" s="12"/>
      <c r="O20" s="12"/>
      <c r="P20" s="12"/>
      <c r="Q20" s="12"/>
      <c r="R20" s="12"/>
      <c r="S20" s="12"/>
      <c r="T20" s="12"/>
      <c r="U20" s="12"/>
      <c r="V20" s="12"/>
      <c r="W20" s="12"/>
      <c r="X20" s="12"/>
      <c r="Y20" s="12"/>
      <c r="Z20" s="12"/>
      <c r="AA20" s="12"/>
      <c r="AB20" s="12"/>
      <c r="AC20" s="12"/>
      <c r="AD20" s="12"/>
      <c r="AE20" s="12"/>
      <c r="AF20" s="12"/>
    </row>
    <row r="21" spans="1:32" s="25" customFormat="1" ht="60" customHeight="1" thickBot="1" x14ac:dyDescent="0.3">
      <c r="A21" s="59" t="s">
        <v>8</v>
      </c>
      <c r="B21" s="60" t="s">
        <v>118</v>
      </c>
      <c r="C21" s="61" t="s">
        <v>15</v>
      </c>
      <c r="D21" s="62" t="s">
        <v>11</v>
      </c>
      <c r="E21" s="62" t="s">
        <v>12</v>
      </c>
      <c r="F21" s="442"/>
      <c r="G21" s="63"/>
      <c r="H21" s="64" t="s">
        <v>31</v>
      </c>
      <c r="I21" s="65"/>
      <c r="J21" s="62"/>
      <c r="K21" s="66"/>
      <c r="L21" s="140"/>
      <c r="M21" s="68"/>
      <c r="N21" s="12"/>
      <c r="O21" s="12"/>
      <c r="P21" s="12"/>
      <c r="Q21" s="12"/>
      <c r="R21" s="12"/>
      <c r="S21" s="12"/>
      <c r="T21" s="12"/>
      <c r="U21" s="12"/>
      <c r="V21" s="12"/>
      <c r="W21" s="12"/>
      <c r="X21" s="12"/>
      <c r="Y21" s="12"/>
      <c r="Z21" s="12"/>
      <c r="AA21" s="12"/>
      <c r="AB21" s="12"/>
      <c r="AC21" s="12"/>
      <c r="AD21" s="12"/>
      <c r="AE21" s="12"/>
      <c r="AF21" s="12"/>
    </row>
    <row r="22" spans="1:32" s="11" customFormat="1" ht="24.75" customHeight="1" thickTop="1" x14ac:dyDescent="0.25">
      <c r="A22" s="415" t="s">
        <v>65</v>
      </c>
      <c r="B22" s="416"/>
      <c r="C22" s="416"/>
      <c r="D22" s="416"/>
      <c r="E22" s="416"/>
      <c r="F22" s="416"/>
      <c r="G22" s="416"/>
      <c r="H22" s="416"/>
      <c r="I22" s="416"/>
      <c r="J22" s="416"/>
      <c r="K22" s="416"/>
      <c r="L22" s="416"/>
      <c r="M22" s="417"/>
      <c r="N22" s="12"/>
      <c r="O22" s="12"/>
      <c r="P22" s="12"/>
      <c r="Q22" s="12"/>
      <c r="R22" s="12"/>
      <c r="S22" s="12"/>
      <c r="T22" s="12"/>
      <c r="U22" s="12"/>
      <c r="V22" s="12"/>
      <c r="W22" s="12"/>
      <c r="X22" s="12"/>
      <c r="Y22" s="12"/>
      <c r="Z22" s="12"/>
      <c r="AA22" s="12"/>
      <c r="AB22" s="12"/>
      <c r="AC22" s="12"/>
      <c r="AD22" s="12"/>
      <c r="AE22" s="12"/>
      <c r="AF22" s="12"/>
    </row>
    <row r="23" spans="1:32" ht="54" customHeight="1" x14ac:dyDescent="0.25">
      <c r="A23" s="141" t="s">
        <v>8</v>
      </c>
      <c r="B23" s="142" t="s">
        <v>98</v>
      </c>
      <c r="C23" s="143" t="s">
        <v>3</v>
      </c>
      <c r="D23" s="144" t="s">
        <v>11</v>
      </c>
      <c r="E23" s="144" t="s">
        <v>14</v>
      </c>
      <c r="F23" s="145"/>
      <c r="G23" s="114"/>
      <c r="H23" s="115" t="s">
        <v>31</v>
      </c>
      <c r="I23" s="116"/>
      <c r="J23" s="146"/>
      <c r="K23" s="147"/>
      <c r="L23" s="118" t="s">
        <v>21</v>
      </c>
      <c r="M23" s="119"/>
      <c r="N23" s="12"/>
      <c r="O23" s="12"/>
      <c r="P23" s="12"/>
      <c r="Q23" s="12"/>
      <c r="R23" s="12"/>
      <c r="S23" s="12"/>
      <c r="T23" s="12"/>
      <c r="U23" s="12"/>
      <c r="V23" s="12"/>
      <c r="W23" s="12"/>
      <c r="X23" s="12"/>
      <c r="Y23" s="12"/>
      <c r="Z23" s="12"/>
      <c r="AA23" s="12"/>
      <c r="AB23" s="12"/>
      <c r="AC23" s="12"/>
      <c r="AD23" s="12"/>
      <c r="AE23" s="12"/>
      <c r="AF23" s="12"/>
    </row>
    <row r="24" spans="1:32" s="11" customFormat="1" ht="54" customHeight="1" x14ac:dyDescent="0.25">
      <c r="A24" s="141" t="s">
        <v>8</v>
      </c>
      <c r="B24" s="142" t="s">
        <v>104</v>
      </c>
      <c r="C24" s="143" t="s">
        <v>15</v>
      </c>
      <c r="D24" s="144" t="s">
        <v>11</v>
      </c>
      <c r="E24" s="144" t="s">
        <v>11</v>
      </c>
      <c r="F24" s="145"/>
      <c r="G24" s="114" t="s">
        <v>31</v>
      </c>
      <c r="H24" s="115"/>
      <c r="I24" s="116"/>
      <c r="J24" s="146"/>
      <c r="K24" s="500" t="s">
        <v>132</v>
      </c>
      <c r="L24" s="118" t="s">
        <v>133</v>
      </c>
      <c r="M24" s="119"/>
      <c r="N24" s="12"/>
      <c r="O24" s="12"/>
      <c r="P24" s="12"/>
      <c r="Q24" s="12"/>
      <c r="R24" s="12"/>
      <c r="S24" s="12"/>
      <c r="T24" s="12"/>
      <c r="U24" s="12"/>
      <c r="V24" s="12"/>
      <c r="W24" s="12"/>
      <c r="X24" s="12"/>
      <c r="Y24" s="12"/>
      <c r="Z24" s="12"/>
      <c r="AA24" s="12"/>
      <c r="AB24" s="12"/>
      <c r="AC24" s="12"/>
      <c r="AD24" s="12"/>
      <c r="AE24" s="12"/>
      <c r="AF24" s="12"/>
    </row>
    <row r="25" spans="1:32" ht="61.5" customHeight="1" thickBot="1" x14ac:dyDescent="0.3">
      <c r="A25" s="148" t="s">
        <v>8</v>
      </c>
      <c r="B25" s="149" t="s">
        <v>56</v>
      </c>
      <c r="C25" s="150" t="s">
        <v>3</v>
      </c>
      <c r="D25" s="151" t="s">
        <v>11</v>
      </c>
      <c r="E25" s="151" t="s">
        <v>12</v>
      </c>
      <c r="F25" s="152"/>
      <c r="G25" s="153"/>
      <c r="H25" s="154"/>
      <c r="I25" s="155"/>
      <c r="J25" s="156"/>
      <c r="K25" s="157"/>
      <c r="L25" s="140" t="s">
        <v>88</v>
      </c>
      <c r="M25" s="158"/>
      <c r="N25" s="1"/>
      <c r="O25" s="1"/>
      <c r="P25" s="1"/>
      <c r="Q25" s="1"/>
      <c r="R25" s="1"/>
      <c r="S25" s="1"/>
      <c r="T25" s="1"/>
      <c r="U25" s="1"/>
      <c r="V25" s="1"/>
      <c r="W25" s="1"/>
      <c r="X25" s="1"/>
      <c r="Y25" s="1"/>
      <c r="Z25" s="1"/>
      <c r="AA25" s="1"/>
      <c r="AB25" s="1"/>
    </row>
    <row r="26" spans="1:32" s="11" customFormat="1" ht="24.75" customHeight="1" thickTop="1" x14ac:dyDescent="0.25">
      <c r="A26" s="415" t="s">
        <v>64</v>
      </c>
      <c r="B26" s="416"/>
      <c r="C26" s="416"/>
      <c r="D26" s="416"/>
      <c r="E26" s="416"/>
      <c r="F26" s="416"/>
      <c r="G26" s="416"/>
      <c r="H26" s="416"/>
      <c r="I26" s="416"/>
      <c r="J26" s="416"/>
      <c r="K26" s="416"/>
      <c r="L26" s="416"/>
      <c r="M26" s="417"/>
      <c r="N26" s="12"/>
      <c r="O26" s="12"/>
      <c r="P26" s="12"/>
      <c r="Q26" s="12"/>
      <c r="R26" s="12"/>
      <c r="S26" s="12"/>
      <c r="T26" s="12"/>
      <c r="U26" s="12"/>
      <c r="V26" s="12"/>
      <c r="W26" s="12"/>
      <c r="X26" s="12"/>
      <c r="Y26" s="12"/>
      <c r="Z26" s="12"/>
      <c r="AA26" s="12"/>
      <c r="AB26" s="12"/>
    </row>
    <row r="27" spans="1:32" ht="69.75" customHeight="1" thickBot="1" x14ac:dyDescent="0.3">
      <c r="A27" s="159" t="s">
        <v>22</v>
      </c>
      <c r="B27" s="160" t="s">
        <v>119</v>
      </c>
      <c r="C27" s="161" t="s">
        <v>3</v>
      </c>
      <c r="D27" s="162" t="s">
        <v>12</v>
      </c>
      <c r="E27" s="162" t="s">
        <v>11</v>
      </c>
      <c r="F27" s="163"/>
      <c r="G27" s="164" t="s">
        <v>31</v>
      </c>
      <c r="H27" s="165" t="s">
        <v>31</v>
      </c>
      <c r="I27" s="166"/>
      <c r="J27" s="167"/>
      <c r="K27" s="168"/>
      <c r="L27" s="169" t="s">
        <v>137</v>
      </c>
      <c r="M27" s="170"/>
      <c r="N27" s="1"/>
      <c r="O27" s="1"/>
      <c r="P27" s="1"/>
      <c r="Q27" s="1"/>
      <c r="R27" s="1"/>
      <c r="S27" s="1"/>
      <c r="T27" s="1"/>
      <c r="U27" s="1"/>
      <c r="V27" s="1"/>
      <c r="W27" s="1"/>
      <c r="X27" s="1"/>
      <c r="Y27" s="1"/>
      <c r="Z27" s="1"/>
      <c r="AA27" s="1"/>
      <c r="AB27" s="1"/>
    </row>
    <row r="28" spans="1:32" ht="14.25" customHeight="1" thickTop="1" thickBot="1" x14ac:dyDescent="0.3">
      <c r="A28" s="2"/>
      <c r="B28" s="5"/>
      <c r="C28" s="4"/>
      <c r="D28" s="4"/>
      <c r="E28" s="4"/>
      <c r="F28" s="7"/>
      <c r="G28" s="8"/>
      <c r="H28" s="8"/>
      <c r="I28" s="9"/>
      <c r="J28" s="9"/>
      <c r="K28" s="4"/>
      <c r="L28" s="5"/>
      <c r="M28" s="10"/>
      <c r="N28" s="1"/>
      <c r="O28" s="1"/>
      <c r="P28" s="1"/>
      <c r="Q28" s="1"/>
      <c r="R28" s="1"/>
      <c r="S28" s="1"/>
      <c r="T28" s="1"/>
      <c r="U28" s="1"/>
      <c r="V28" s="1"/>
      <c r="W28" s="1"/>
      <c r="X28" s="1"/>
      <c r="Y28" s="1"/>
      <c r="Z28" s="1"/>
      <c r="AA28" s="1"/>
      <c r="AB28" s="1"/>
    </row>
    <row r="29" spans="1:32" ht="42" customHeight="1" thickTop="1" thickBot="1" x14ac:dyDescent="0.3">
      <c r="A29" s="432" t="s">
        <v>53</v>
      </c>
      <c r="B29" s="433"/>
      <c r="C29" s="295" t="s">
        <v>47</v>
      </c>
      <c r="D29" s="296" t="s">
        <v>48</v>
      </c>
      <c r="E29" s="297" t="s">
        <v>49</v>
      </c>
      <c r="F29" s="298" t="s">
        <v>35</v>
      </c>
      <c r="G29" s="3"/>
      <c r="H29" s="3"/>
      <c r="I29" s="3"/>
      <c r="J29" s="3"/>
      <c r="K29" s="4"/>
      <c r="L29" s="5"/>
      <c r="M29" s="5"/>
      <c r="N29" s="1"/>
      <c r="O29" s="1"/>
      <c r="P29" s="1"/>
      <c r="Q29" s="1"/>
      <c r="R29" s="1"/>
      <c r="S29" s="1"/>
      <c r="T29" s="1"/>
      <c r="U29" s="1"/>
      <c r="V29" s="1"/>
      <c r="W29" s="1"/>
      <c r="X29" s="1"/>
      <c r="Y29" s="1"/>
      <c r="Z29" s="1"/>
      <c r="AA29" s="1"/>
      <c r="AB29" s="1"/>
    </row>
    <row r="30" spans="1:32" ht="24.95" customHeight="1" thickTop="1" x14ac:dyDescent="0.25">
      <c r="A30" s="434" t="s">
        <v>43</v>
      </c>
      <c r="B30" s="435"/>
      <c r="C30" s="299">
        <f>SUMIFS(I5:I27,C5:C27,"LT",D5:D27,"Faible")</f>
        <v>0</v>
      </c>
      <c r="D30" s="300">
        <f>SUMIFS(I5:I27,C5:C27,"LT",D5:D27,"Moyenne")</f>
        <v>0</v>
      </c>
      <c r="E30" s="301">
        <f>SUMIFS(I5:I27,C5:C27,"LT",D5:D27,"Forte")</f>
        <v>0</v>
      </c>
      <c r="F30" s="302">
        <f>SUMIF(C5:C27,"LT",I5:I27)</f>
        <v>0</v>
      </c>
      <c r="G30" s="3"/>
      <c r="H30" s="3"/>
      <c r="I30" s="3"/>
      <c r="J30" s="3"/>
      <c r="K30" s="6"/>
      <c r="L30" s="3"/>
      <c r="M30" s="3"/>
      <c r="N30" s="1"/>
      <c r="O30" s="1"/>
      <c r="P30" s="1"/>
      <c r="Q30" s="1"/>
      <c r="R30" s="1"/>
      <c r="S30" s="1"/>
      <c r="T30" s="1"/>
      <c r="U30" s="1"/>
      <c r="V30" s="1"/>
      <c r="W30" s="1"/>
      <c r="X30" s="1"/>
      <c r="Y30" s="1"/>
      <c r="Z30" s="1"/>
      <c r="AA30" s="1"/>
      <c r="AB30" s="1"/>
    </row>
    <row r="31" spans="1:32" ht="24.95" customHeight="1" x14ac:dyDescent="0.25">
      <c r="A31" s="436" t="s">
        <v>42</v>
      </c>
      <c r="B31" s="437"/>
      <c r="C31" s="303">
        <f>SUMIFS(I5:I27,C5:C27,"MT",D5:D27,"Faible")</f>
        <v>0</v>
      </c>
      <c r="D31" s="304">
        <f>SUMIFS(I5:I27,C5:C27,"MT",D5:D27,"Moyenne")</f>
        <v>0</v>
      </c>
      <c r="E31" s="305">
        <f>SUMIFS(I5:I27,C5:C27,"MT",D5:D27,"Forte")</f>
        <v>0</v>
      </c>
      <c r="F31" s="306">
        <f>SUMIF(C5:C27,"MT",I5:I27)</f>
        <v>0</v>
      </c>
      <c r="G31" s="3"/>
      <c r="H31" s="3"/>
      <c r="I31" s="3"/>
      <c r="J31" s="3"/>
      <c r="K31" s="6"/>
      <c r="L31" s="3"/>
      <c r="M31" s="3"/>
      <c r="N31" s="1"/>
      <c r="O31" s="1"/>
      <c r="P31" s="1"/>
      <c r="Q31" s="1"/>
      <c r="R31" s="1"/>
      <c r="S31" s="1"/>
      <c r="T31" s="1"/>
      <c r="U31" s="1"/>
      <c r="V31" s="1"/>
      <c r="W31" s="1"/>
      <c r="X31" s="1"/>
      <c r="Y31" s="1"/>
      <c r="Z31" s="1"/>
      <c r="AA31" s="1"/>
      <c r="AB31" s="1"/>
    </row>
    <row r="32" spans="1:32" ht="24.95" customHeight="1" thickBot="1" x14ac:dyDescent="0.3">
      <c r="A32" s="438" t="s">
        <v>41</v>
      </c>
      <c r="B32" s="439"/>
      <c r="C32" s="307">
        <f>SUMIFS(I5:I27,C5:C27,"CT",D5:D27,"Faible")</f>
        <v>0</v>
      </c>
      <c r="D32" s="308">
        <f>SUMIFS(I5:I27,C5:C27,"CT",D5:D27,"Moyenne")</f>
        <v>0</v>
      </c>
      <c r="E32" s="305">
        <f>SUMIFS(I5:I27,C5:C27,"CT",D5:D27,"Forte")</f>
        <v>0</v>
      </c>
      <c r="F32" s="309">
        <f>SUMIF(C5:C27,"CT",I5:I27)</f>
        <v>0</v>
      </c>
      <c r="G32" s="3"/>
      <c r="H32" s="3"/>
      <c r="I32" s="3"/>
      <c r="J32" s="3"/>
      <c r="K32" s="6"/>
      <c r="L32" s="3"/>
      <c r="M32" s="3"/>
      <c r="N32" s="1"/>
      <c r="O32" s="1"/>
      <c r="P32" s="1"/>
      <c r="Q32" s="1"/>
      <c r="R32" s="1"/>
      <c r="S32" s="1"/>
      <c r="T32" s="1"/>
      <c r="U32" s="1"/>
      <c r="V32" s="1"/>
      <c r="W32" s="1"/>
      <c r="X32" s="1"/>
      <c r="Y32" s="1"/>
      <c r="Z32" s="1"/>
      <c r="AA32" s="1"/>
      <c r="AB32" s="1"/>
    </row>
    <row r="33" spans="1:28" ht="24.95" customHeight="1" thickTop="1" thickBot="1" x14ac:dyDescent="0.3">
      <c r="A33" s="430" t="s">
        <v>35</v>
      </c>
      <c r="B33" s="431"/>
      <c r="C33" s="310">
        <f>SUMIF(D5:D27,"Faible",I5:I27)</f>
        <v>0</v>
      </c>
      <c r="D33" s="311">
        <f>SUMIF(D5:D27,"Moyenne",I5:I27)</f>
        <v>0</v>
      </c>
      <c r="E33" s="312">
        <f>SUMIF(D5:D27,"Forte",I5:I27)</f>
        <v>0</v>
      </c>
      <c r="F33" s="313">
        <f>SUM(I5:I27)</f>
        <v>0</v>
      </c>
      <c r="G33" s="3"/>
      <c r="H33" s="3"/>
      <c r="I33" s="3"/>
      <c r="J33" s="3"/>
      <c r="K33" s="6"/>
      <c r="L33" s="3"/>
      <c r="M33" s="3"/>
      <c r="N33" s="1"/>
      <c r="O33" s="1"/>
      <c r="P33" s="1"/>
      <c r="Q33" s="1"/>
      <c r="R33" s="1"/>
      <c r="S33" s="1"/>
      <c r="T33" s="1"/>
      <c r="U33" s="1"/>
      <c r="V33" s="1"/>
      <c r="W33" s="1"/>
      <c r="X33" s="1"/>
      <c r="Y33" s="1"/>
      <c r="Z33" s="1"/>
      <c r="AA33" s="1"/>
      <c r="AB33" s="1"/>
    </row>
    <row r="34" spans="1:28" ht="36.75" customHeight="1" thickTop="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8"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12" x14ac:dyDescent="0.25">
      <c r="A65" s="1"/>
      <c r="B65" s="1"/>
      <c r="C65" s="1"/>
      <c r="D65" s="1"/>
      <c r="E65" s="1"/>
      <c r="F65" s="1"/>
      <c r="G65" s="1"/>
      <c r="H65" s="1"/>
      <c r="I65" s="1"/>
      <c r="J65" s="1"/>
      <c r="K65" s="1"/>
      <c r="L65" s="1"/>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sheetData>
  <sheetProtection sort="0"/>
  <mergeCells count="27">
    <mergeCell ref="A22:M22"/>
    <mergeCell ref="A26:M26"/>
    <mergeCell ref="A14:M14"/>
    <mergeCell ref="A7:M7"/>
    <mergeCell ref="A33:B33"/>
    <mergeCell ref="A29:B29"/>
    <mergeCell ref="A30:B30"/>
    <mergeCell ref="A31:B31"/>
    <mergeCell ref="A32:B32"/>
    <mergeCell ref="F18:F21"/>
    <mergeCell ref="A17:M17"/>
    <mergeCell ref="F15:F16"/>
    <mergeCell ref="A1:B1"/>
    <mergeCell ref="B2:B3"/>
    <mergeCell ref="C2:C3"/>
    <mergeCell ref="F2:F3"/>
    <mergeCell ref="A2:A3"/>
    <mergeCell ref="L2:L3"/>
    <mergeCell ref="D2:D3"/>
    <mergeCell ref="F8:F9"/>
    <mergeCell ref="M2:M3"/>
    <mergeCell ref="E2:E3"/>
    <mergeCell ref="G2:G3"/>
    <mergeCell ref="H2:H3"/>
    <mergeCell ref="K2:K3"/>
    <mergeCell ref="A4:M4"/>
    <mergeCell ref="I2:J2"/>
  </mergeCells>
  <conditionalFormatting sqref="D23:E24 D19:E19 D21:E21">
    <cfRule type="iconSet" priority="82">
      <iconSet iconSet="3Flags">
        <cfvo type="percent" val="0"/>
        <cfvo type="percent" val="33"/>
        <cfvo type="percent" val="67"/>
      </iconSet>
    </cfRule>
  </conditionalFormatting>
  <conditionalFormatting sqref="D19:E19 D21:E21">
    <cfRule type="iconSet" priority="81">
      <iconSet iconSet="3Flags">
        <cfvo type="percent" val="0"/>
        <cfvo type="percent" val="33"/>
        <cfvo type="percent" val="67"/>
      </iconSet>
    </cfRule>
  </conditionalFormatting>
  <conditionalFormatting sqref="D18:E18">
    <cfRule type="iconSet" priority="80">
      <iconSet iconSet="3Flags">
        <cfvo type="percent" val="0"/>
        <cfvo type="percent" val="33"/>
        <cfvo type="percent" val="67"/>
      </iconSet>
    </cfRule>
  </conditionalFormatting>
  <conditionalFormatting sqref="D18:E18">
    <cfRule type="iconSet" priority="79">
      <iconSet iconSet="3Flags">
        <cfvo type="percent" val="0"/>
        <cfvo type="percent" val="33"/>
        <cfvo type="percent" val="67"/>
      </iconSet>
    </cfRule>
  </conditionalFormatting>
  <conditionalFormatting sqref="D5:E5 D8:E10">
    <cfRule type="iconSet" priority="87">
      <iconSet iconSet="3Flags">
        <cfvo type="percent" val="0"/>
        <cfvo type="percent" val="33"/>
        <cfvo type="percent" val="67"/>
      </iconSet>
    </cfRule>
  </conditionalFormatting>
  <conditionalFormatting sqref="C5 C15:C16 C27:C28 C8:C10 C18:C19 C23:C25 C21">
    <cfRule type="containsText" dxfId="77" priority="66" operator="containsText" text="LT">
      <formula>NOT(ISERROR(SEARCH("LT",C5)))</formula>
    </cfRule>
    <cfRule type="containsText" dxfId="76" priority="67" operator="containsText" text="MT">
      <formula>NOT(ISERROR(SEARCH("MT",C5)))</formula>
    </cfRule>
    <cfRule type="containsText" dxfId="75" priority="68" operator="containsText" text="CT">
      <formula>NOT(ISERROR(SEARCH("CT",C5)))</formula>
    </cfRule>
  </conditionalFormatting>
  <conditionalFormatting sqref="D5:E5 D15:E16 D27:E28 D8:E10 D18:E19 D23:E25 D21:E21">
    <cfRule type="containsText" dxfId="74" priority="63" operator="containsText" text="Faible">
      <formula>NOT(ISERROR(SEARCH("Faible",D5)))</formula>
    </cfRule>
    <cfRule type="containsText" dxfId="73" priority="64" operator="containsText" text="Moyenne">
      <formula>NOT(ISERROR(SEARCH("Moyenne",D5)))</formula>
    </cfRule>
    <cfRule type="containsText" dxfId="72" priority="65" operator="containsText" text="Forte">
      <formula>NOT(ISERROR(SEARCH("Forte",D5)))</formula>
    </cfRule>
  </conditionalFormatting>
  <conditionalFormatting sqref="D11:E11">
    <cfRule type="iconSet" priority="61">
      <iconSet iconSet="3Flags">
        <cfvo type="percent" val="0"/>
        <cfvo type="percent" val="33"/>
        <cfvo type="percent" val="67"/>
      </iconSet>
    </cfRule>
  </conditionalFormatting>
  <conditionalFormatting sqref="D11:E11">
    <cfRule type="iconSet" priority="62">
      <iconSet iconSet="3Flags">
        <cfvo type="percent" val="0"/>
        <cfvo type="percent" val="33"/>
        <cfvo type="percent" val="67"/>
      </iconSet>
    </cfRule>
  </conditionalFormatting>
  <conditionalFormatting sqref="C11">
    <cfRule type="containsText" dxfId="71" priority="58" operator="containsText" text="LT">
      <formula>NOT(ISERROR(SEARCH("LT",C11)))</formula>
    </cfRule>
    <cfRule type="containsText" dxfId="70" priority="59" operator="containsText" text="MT">
      <formula>NOT(ISERROR(SEARCH("MT",C11)))</formula>
    </cfRule>
    <cfRule type="containsText" dxfId="69" priority="60" operator="containsText" text="CT">
      <formula>NOT(ISERROR(SEARCH("CT",C11)))</formula>
    </cfRule>
  </conditionalFormatting>
  <conditionalFormatting sqref="D11:E11">
    <cfRule type="containsText" dxfId="68" priority="55" operator="containsText" text="Faible">
      <formula>NOT(ISERROR(SEARCH("Faible",D11)))</formula>
    </cfRule>
    <cfRule type="containsText" dxfId="67" priority="56" operator="containsText" text="Moyenne">
      <formula>NOT(ISERROR(SEARCH("Moyenne",D11)))</formula>
    </cfRule>
    <cfRule type="containsText" dxfId="66" priority="57" operator="containsText" text="Forte">
      <formula>NOT(ISERROR(SEARCH("Forte",D11)))</formula>
    </cfRule>
  </conditionalFormatting>
  <conditionalFormatting sqref="D27:E28 D25:E25 D5:E5 D15:E16 D8:E10">
    <cfRule type="iconSet" priority="91">
      <iconSet iconSet="3Flags">
        <cfvo type="percent" val="0"/>
        <cfvo type="percent" val="33"/>
        <cfvo type="percent" val="67"/>
      </iconSet>
    </cfRule>
  </conditionalFormatting>
  <conditionalFormatting sqref="D12:E12">
    <cfRule type="iconSet" priority="46">
      <iconSet iconSet="3Flags">
        <cfvo type="percent" val="0"/>
        <cfvo type="percent" val="33"/>
        <cfvo type="percent" val="67"/>
      </iconSet>
    </cfRule>
  </conditionalFormatting>
  <conditionalFormatting sqref="C12">
    <cfRule type="containsText" dxfId="65" priority="43" operator="containsText" text="LT">
      <formula>NOT(ISERROR(SEARCH("LT",C12)))</formula>
    </cfRule>
    <cfRule type="containsText" dxfId="64" priority="44" operator="containsText" text="MT">
      <formula>NOT(ISERROR(SEARCH("MT",C12)))</formula>
    </cfRule>
    <cfRule type="containsText" dxfId="63" priority="45" operator="containsText" text="CT">
      <formula>NOT(ISERROR(SEARCH("CT",C12)))</formula>
    </cfRule>
  </conditionalFormatting>
  <conditionalFormatting sqref="D12:E12">
    <cfRule type="containsText" dxfId="62" priority="40" operator="containsText" text="Faible">
      <formula>NOT(ISERROR(SEARCH("Faible",D12)))</formula>
    </cfRule>
    <cfRule type="containsText" dxfId="61" priority="41" operator="containsText" text="Moyenne">
      <formula>NOT(ISERROR(SEARCH("Moyenne",D12)))</formula>
    </cfRule>
    <cfRule type="containsText" dxfId="60" priority="42" operator="containsText" text="Forte">
      <formula>NOT(ISERROR(SEARCH("Forte",D12)))</formula>
    </cfRule>
  </conditionalFormatting>
  <conditionalFormatting sqref="D13:E13">
    <cfRule type="iconSet" priority="38">
      <iconSet iconSet="3Flags">
        <cfvo type="percent" val="0"/>
        <cfvo type="percent" val="33"/>
        <cfvo type="percent" val="67"/>
      </iconSet>
    </cfRule>
  </conditionalFormatting>
  <conditionalFormatting sqref="D13:E13">
    <cfRule type="iconSet" priority="39">
      <iconSet iconSet="3Flags">
        <cfvo type="percent" val="0"/>
        <cfvo type="percent" val="33"/>
        <cfvo type="percent" val="67"/>
      </iconSet>
    </cfRule>
  </conditionalFormatting>
  <conditionalFormatting sqref="C13">
    <cfRule type="containsText" dxfId="59" priority="35" operator="containsText" text="LT">
      <formula>NOT(ISERROR(SEARCH("LT",C13)))</formula>
    </cfRule>
    <cfRule type="containsText" dxfId="58" priority="36" operator="containsText" text="MT">
      <formula>NOT(ISERROR(SEARCH("MT",C13)))</formula>
    </cfRule>
    <cfRule type="containsText" dxfId="57" priority="37" operator="containsText" text="CT">
      <formula>NOT(ISERROR(SEARCH("CT",C13)))</formula>
    </cfRule>
  </conditionalFormatting>
  <conditionalFormatting sqref="D13:E13">
    <cfRule type="containsText" dxfId="56" priority="32" operator="containsText" text="Faible">
      <formula>NOT(ISERROR(SEARCH("Faible",D13)))</formula>
    </cfRule>
    <cfRule type="containsText" dxfId="55" priority="33" operator="containsText" text="Moyenne">
      <formula>NOT(ISERROR(SEARCH("Moyenne",D13)))</formula>
    </cfRule>
    <cfRule type="containsText" dxfId="54" priority="34" operator="containsText" text="Forte">
      <formula>NOT(ISERROR(SEARCH("Forte",D13)))</formula>
    </cfRule>
  </conditionalFormatting>
  <conditionalFormatting sqref="D12:E12">
    <cfRule type="iconSet" priority="47">
      <iconSet iconSet="3Flags">
        <cfvo type="percent" val="0"/>
        <cfvo type="percent" val="33"/>
        <cfvo type="percent" val="67"/>
      </iconSet>
    </cfRule>
  </conditionalFormatting>
  <conditionalFormatting sqref="D6:E6">
    <cfRule type="iconSet" priority="15">
      <iconSet iconSet="3Flags">
        <cfvo type="percent" val="0"/>
        <cfvo type="percent" val="33"/>
        <cfvo type="percent" val="67"/>
      </iconSet>
    </cfRule>
  </conditionalFormatting>
  <conditionalFormatting sqref="C6">
    <cfRule type="containsText" dxfId="53" priority="12" operator="containsText" text="LT">
      <formula>NOT(ISERROR(SEARCH("LT",C6)))</formula>
    </cfRule>
    <cfRule type="containsText" dxfId="52" priority="13" operator="containsText" text="MT">
      <formula>NOT(ISERROR(SEARCH("MT",C6)))</formula>
    </cfRule>
    <cfRule type="containsText" dxfId="51" priority="14" operator="containsText" text="CT">
      <formula>NOT(ISERROR(SEARCH("CT",C6)))</formula>
    </cfRule>
  </conditionalFormatting>
  <conditionalFormatting sqref="D6:E6">
    <cfRule type="containsText" dxfId="50" priority="9" operator="containsText" text="Faible">
      <formula>NOT(ISERROR(SEARCH("Faible",D6)))</formula>
    </cfRule>
    <cfRule type="containsText" dxfId="49" priority="10" operator="containsText" text="Moyenne">
      <formula>NOT(ISERROR(SEARCH("Moyenne",D6)))</formula>
    </cfRule>
    <cfRule type="containsText" dxfId="48" priority="11" operator="containsText" text="Forte">
      <formula>NOT(ISERROR(SEARCH("Forte",D6)))</formula>
    </cfRule>
  </conditionalFormatting>
  <conditionalFormatting sqref="D6:E6">
    <cfRule type="iconSet" priority="16">
      <iconSet iconSet="3Flags">
        <cfvo type="percent" val="0"/>
        <cfvo type="percent" val="33"/>
        <cfvo type="percent" val="67"/>
      </iconSet>
    </cfRule>
  </conditionalFormatting>
  <conditionalFormatting sqref="D20:E20">
    <cfRule type="iconSet" priority="8">
      <iconSet iconSet="3Flags">
        <cfvo type="percent" val="0"/>
        <cfvo type="percent" val="33"/>
        <cfvo type="percent" val="67"/>
      </iconSet>
    </cfRule>
  </conditionalFormatting>
  <conditionalFormatting sqref="D20:E20">
    <cfRule type="iconSet" priority="7">
      <iconSet iconSet="3Flags">
        <cfvo type="percent" val="0"/>
        <cfvo type="percent" val="33"/>
        <cfvo type="percent" val="67"/>
      </iconSet>
    </cfRule>
  </conditionalFormatting>
  <conditionalFormatting sqref="C20">
    <cfRule type="containsText" dxfId="47" priority="4" operator="containsText" text="LT">
      <formula>NOT(ISERROR(SEARCH("LT",C20)))</formula>
    </cfRule>
    <cfRule type="containsText" dxfId="46" priority="5" operator="containsText" text="MT">
      <formula>NOT(ISERROR(SEARCH("MT",C20)))</formula>
    </cfRule>
    <cfRule type="containsText" dxfId="45" priority="6" operator="containsText" text="CT">
      <formula>NOT(ISERROR(SEARCH("CT",C20)))</formula>
    </cfRule>
  </conditionalFormatting>
  <conditionalFormatting sqref="D20:E20">
    <cfRule type="containsText" dxfId="44" priority="1" operator="containsText" text="Faible">
      <formula>NOT(ISERROR(SEARCH("Faible",D20)))</formula>
    </cfRule>
    <cfRule type="containsText" dxfId="43" priority="2" operator="containsText" text="Moyenne">
      <formula>NOT(ISERROR(SEARCH("Moyenne",D20)))</formula>
    </cfRule>
    <cfRule type="containsText" dxfId="42" priority="3" operator="containsText" text="Forte">
      <formula>NOT(ISERROR(SEARCH("Forte",D20)))</formula>
    </cfRule>
  </conditionalFormatting>
  <dataValidations count="2">
    <dataValidation type="list" allowBlank="1" showInputMessage="1" showErrorMessage="1" sqref="C8:C13 C23:C25 C5:C6 C27 C15:C16 C18:C21" xr:uid="{51CBE6BE-F9B1-4008-A334-FA200A6CC4D0}">
      <formula1>"CT,MT,LT"</formula1>
    </dataValidation>
    <dataValidation type="list" allowBlank="1" showInputMessage="1" showErrorMessage="1" sqref="D8:E13 D23:E25 D5:E6 D27:E27 D15:E16 D18:E21" xr:uid="{0C852DD5-4AAC-479A-AC78-264A0DE14742}">
      <formula1>"Faible,Moyenne,Forte"</formula1>
    </dataValidation>
  </dataValidations>
  <hyperlinks>
    <hyperlink ref="L6" r:id="rId1" display="Le Ministre de l'Environnement a émis une circulaire qui vise à accorder un délai pour le paiement des factures d'eau dans le cadre de la crise sanitaire. " xr:uid="{6EA69EAA-9849-44C4-A45D-713517F1D365}"/>
  </hyperlinks>
  <pageMargins left="0.7" right="0.7" top="0.75" bottom="0.75" header="0.3" footer="0.3"/>
  <pageSetup paperSize="9" orientation="portrait" horizontalDpi="300" verticalDpi="3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B855-C47E-453A-AAE4-388908ADB4F4}">
  <sheetPr>
    <tabColor rgb="FFEACED3"/>
  </sheetPr>
  <dimension ref="A1:DS75"/>
  <sheetViews>
    <sheetView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5" width="15.7109375" customWidth="1"/>
    <col min="6" max="6" width="18.5703125" customWidth="1"/>
    <col min="7" max="7" width="14.7109375" customWidth="1"/>
    <col min="8" max="8" width="16.7109375" customWidth="1"/>
    <col min="9" max="9" width="11.7109375" customWidth="1"/>
    <col min="10" max="10" width="20" customWidth="1"/>
    <col min="11" max="11" width="132.5703125" customWidth="1"/>
    <col min="12" max="12" width="68.140625" customWidth="1"/>
    <col min="13" max="58" width="11.42578125" style="15"/>
    <col min="59" max="123" width="11.42578125" style="22"/>
  </cols>
  <sheetData>
    <row r="1" spans="1:123" ht="78" customHeight="1" thickTop="1" thickBot="1" x14ac:dyDescent="0.3">
      <c r="A1" s="451" t="s">
        <v>1</v>
      </c>
      <c r="B1" s="452"/>
      <c r="C1" s="32"/>
      <c r="D1" s="33"/>
      <c r="E1" s="33"/>
      <c r="F1" s="33"/>
      <c r="G1" s="33"/>
      <c r="H1" s="33"/>
      <c r="I1" s="33"/>
      <c r="J1" s="33"/>
      <c r="K1" s="33"/>
      <c r="L1" s="34"/>
    </row>
    <row r="2" spans="1:123" ht="27.95" customHeight="1" thickTop="1" thickBot="1" x14ac:dyDescent="0.3">
      <c r="A2" s="453" t="s">
        <v>80</v>
      </c>
      <c r="B2" s="461" t="s">
        <v>17</v>
      </c>
      <c r="C2" s="455" t="s">
        <v>2</v>
      </c>
      <c r="D2" s="457" t="s">
        <v>10</v>
      </c>
      <c r="E2" s="457" t="s">
        <v>40</v>
      </c>
      <c r="F2" s="459" t="s">
        <v>103</v>
      </c>
      <c r="G2" s="474" t="s">
        <v>29</v>
      </c>
      <c r="H2" s="445" t="s">
        <v>6</v>
      </c>
      <c r="I2" s="446"/>
      <c r="J2" s="447" t="s">
        <v>33</v>
      </c>
      <c r="K2" s="449" t="s">
        <v>87</v>
      </c>
      <c r="L2" s="468" t="s">
        <v>95</v>
      </c>
    </row>
    <row r="3" spans="1:123" ht="35.25" customHeight="1" thickBot="1" x14ac:dyDescent="0.3">
      <c r="A3" s="454"/>
      <c r="B3" s="462"/>
      <c r="C3" s="456"/>
      <c r="D3" s="458"/>
      <c r="E3" s="458"/>
      <c r="F3" s="460"/>
      <c r="G3" s="475"/>
      <c r="H3" s="171" t="s">
        <v>4</v>
      </c>
      <c r="I3" s="172" t="s">
        <v>5</v>
      </c>
      <c r="J3" s="448"/>
      <c r="K3" s="450"/>
      <c r="L3" s="469"/>
    </row>
    <row r="4" spans="1:123" s="20" customFormat="1" ht="24.75" customHeight="1" thickTop="1" x14ac:dyDescent="0.25">
      <c r="A4" s="463" t="s">
        <v>66</v>
      </c>
      <c r="B4" s="464"/>
      <c r="C4" s="464"/>
      <c r="D4" s="464"/>
      <c r="E4" s="464"/>
      <c r="F4" s="464"/>
      <c r="G4" s="464"/>
      <c r="H4" s="464"/>
      <c r="I4" s="464"/>
      <c r="J4" s="464"/>
      <c r="K4" s="464"/>
      <c r="L4" s="46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row>
    <row r="5" spans="1:123" ht="96" customHeight="1" x14ac:dyDescent="0.25">
      <c r="A5" s="173" t="s">
        <v>18</v>
      </c>
      <c r="B5" s="174" t="s">
        <v>82</v>
      </c>
      <c r="C5" s="175" t="s">
        <v>3</v>
      </c>
      <c r="D5" s="176" t="s">
        <v>11</v>
      </c>
      <c r="E5" s="176" t="s">
        <v>11</v>
      </c>
      <c r="F5" s="470"/>
      <c r="G5" s="177" t="s">
        <v>31</v>
      </c>
      <c r="H5" s="364"/>
      <c r="I5" s="178"/>
      <c r="J5" s="340" t="s">
        <v>135</v>
      </c>
      <c r="K5" s="179" t="s">
        <v>136</v>
      </c>
      <c r="L5" s="180"/>
      <c r="M5" s="23"/>
      <c r="N5" s="23"/>
    </row>
    <row r="6" spans="1:123" ht="51" customHeight="1" x14ac:dyDescent="0.25">
      <c r="A6" s="181" t="s">
        <v>18</v>
      </c>
      <c r="B6" s="182" t="s">
        <v>122</v>
      </c>
      <c r="C6" s="183" t="s">
        <v>3</v>
      </c>
      <c r="D6" s="184" t="s">
        <v>11</v>
      </c>
      <c r="E6" s="184" t="s">
        <v>12</v>
      </c>
      <c r="F6" s="471"/>
      <c r="G6" s="185" t="s">
        <v>31</v>
      </c>
      <c r="H6" s="365"/>
      <c r="I6" s="186"/>
      <c r="J6" s="360" t="s">
        <v>99</v>
      </c>
      <c r="K6" s="187" t="s">
        <v>100</v>
      </c>
      <c r="L6" s="188"/>
      <c r="M6" s="23"/>
      <c r="N6" s="23"/>
    </row>
    <row r="7" spans="1:123" s="11" customFormat="1" ht="51" customHeight="1" x14ac:dyDescent="0.25">
      <c r="A7" s="181" t="s">
        <v>18</v>
      </c>
      <c r="B7" s="380" t="s">
        <v>141</v>
      </c>
      <c r="C7" s="381" t="s">
        <v>3</v>
      </c>
      <c r="D7" s="382" t="s">
        <v>11</v>
      </c>
      <c r="E7" s="382" t="s">
        <v>12</v>
      </c>
      <c r="F7" s="472"/>
      <c r="G7" s="383"/>
      <c r="H7" s="384"/>
      <c r="I7" s="385"/>
      <c r="J7" s="386"/>
      <c r="K7" s="387"/>
      <c r="L7" s="388"/>
      <c r="M7" s="23"/>
      <c r="N7" s="23"/>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row>
    <row r="8" spans="1:123" ht="54.75" customHeight="1" thickBot="1" x14ac:dyDescent="0.3">
      <c r="A8" s="189" t="s">
        <v>18</v>
      </c>
      <c r="B8" s="190" t="s">
        <v>109</v>
      </c>
      <c r="C8" s="191" t="s">
        <v>15</v>
      </c>
      <c r="D8" s="192" t="s">
        <v>12</v>
      </c>
      <c r="E8" s="192" t="s">
        <v>11</v>
      </c>
      <c r="F8" s="473"/>
      <c r="G8" s="193" t="s">
        <v>31</v>
      </c>
      <c r="H8" s="366"/>
      <c r="I8" s="194"/>
      <c r="J8" s="343"/>
      <c r="K8" s="195"/>
      <c r="L8" s="196"/>
    </row>
    <row r="9" spans="1:123" s="20" customFormat="1" ht="24.75" customHeight="1" thickTop="1" x14ac:dyDescent="0.25">
      <c r="A9" s="463" t="s">
        <v>67</v>
      </c>
      <c r="B9" s="464"/>
      <c r="C9" s="464"/>
      <c r="D9" s="464"/>
      <c r="E9" s="464"/>
      <c r="F9" s="464"/>
      <c r="G9" s="464"/>
      <c r="H9" s="464"/>
      <c r="I9" s="464"/>
      <c r="J9" s="464"/>
      <c r="K9" s="464"/>
      <c r="L9" s="46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row>
    <row r="10" spans="1:123" s="25" customFormat="1" ht="83.25" customHeight="1" thickBot="1" x14ac:dyDescent="0.3">
      <c r="A10" s="197" t="s">
        <v>18</v>
      </c>
      <c r="B10" s="198" t="s">
        <v>110</v>
      </c>
      <c r="C10" s="199" t="s">
        <v>3</v>
      </c>
      <c r="D10" s="200" t="s">
        <v>12</v>
      </c>
      <c r="E10" s="200" t="s">
        <v>14</v>
      </c>
      <c r="F10" s="201"/>
      <c r="G10" s="202" t="s">
        <v>31</v>
      </c>
      <c r="H10" s="362"/>
      <c r="I10" s="203"/>
      <c r="J10" s="344"/>
      <c r="K10" s="204" t="s">
        <v>124</v>
      </c>
      <c r="L10" s="20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row>
    <row r="11" spans="1:123" s="20" customFormat="1" ht="24.75" customHeight="1" thickTop="1" x14ac:dyDescent="0.25">
      <c r="A11" s="463" t="s">
        <v>68</v>
      </c>
      <c r="B11" s="464"/>
      <c r="C11" s="464"/>
      <c r="D11" s="464"/>
      <c r="E11" s="464"/>
      <c r="F11" s="464"/>
      <c r="G11" s="464"/>
      <c r="H11" s="464"/>
      <c r="I11" s="464"/>
      <c r="J11" s="464"/>
      <c r="K11" s="464"/>
      <c r="L11" s="46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row>
    <row r="12" spans="1:123" ht="66" customHeight="1" thickBot="1" x14ac:dyDescent="0.3">
      <c r="A12" s="173" t="s">
        <v>18</v>
      </c>
      <c r="B12" s="206" t="s">
        <v>111</v>
      </c>
      <c r="C12" s="175" t="s">
        <v>3</v>
      </c>
      <c r="D12" s="176" t="s">
        <v>12</v>
      </c>
      <c r="E12" s="176" t="s">
        <v>14</v>
      </c>
      <c r="F12" s="207"/>
      <c r="G12" s="177" t="s">
        <v>31</v>
      </c>
      <c r="H12" s="364"/>
      <c r="I12" s="178"/>
      <c r="J12" s="345"/>
      <c r="K12" s="179" t="s">
        <v>116</v>
      </c>
      <c r="L12" s="180"/>
    </row>
    <row r="13" spans="1:123" s="20" customFormat="1" ht="24.75" customHeight="1" thickTop="1" x14ac:dyDescent="0.25">
      <c r="A13" s="463" t="s">
        <v>69</v>
      </c>
      <c r="B13" s="464"/>
      <c r="C13" s="464"/>
      <c r="D13" s="464"/>
      <c r="E13" s="464"/>
      <c r="F13" s="464"/>
      <c r="G13" s="464"/>
      <c r="H13" s="464"/>
      <c r="I13" s="464"/>
      <c r="J13" s="464"/>
      <c r="K13" s="464"/>
      <c r="L13" s="46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row>
    <row r="14" spans="1:123" s="25" customFormat="1" ht="129" customHeight="1" x14ac:dyDescent="0.25">
      <c r="A14" s="208" t="s">
        <v>18</v>
      </c>
      <c r="B14" s="209" t="s">
        <v>112</v>
      </c>
      <c r="C14" s="210" t="s">
        <v>3</v>
      </c>
      <c r="D14" s="211" t="s">
        <v>12</v>
      </c>
      <c r="E14" s="211" t="s">
        <v>12</v>
      </c>
      <c r="F14" s="212"/>
      <c r="G14" s="213" t="s">
        <v>31</v>
      </c>
      <c r="H14" s="238"/>
      <c r="I14" s="214"/>
      <c r="J14" s="361" t="s">
        <v>139</v>
      </c>
      <c r="K14" s="215" t="s">
        <v>140</v>
      </c>
      <c r="L14" s="21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row>
    <row r="15" spans="1:123" s="25" customFormat="1" ht="66" customHeight="1" thickBot="1" x14ac:dyDescent="0.3">
      <c r="A15" s="217" t="s">
        <v>18</v>
      </c>
      <c r="B15" s="218" t="s">
        <v>83</v>
      </c>
      <c r="C15" s="219" t="s">
        <v>3</v>
      </c>
      <c r="D15" s="220" t="s">
        <v>12</v>
      </c>
      <c r="E15" s="220" t="s">
        <v>11</v>
      </c>
      <c r="F15" s="221"/>
      <c r="G15" s="222" t="s">
        <v>31</v>
      </c>
      <c r="H15" s="363"/>
      <c r="I15" s="223"/>
      <c r="J15" s="389" t="s">
        <v>142</v>
      </c>
      <c r="K15" s="224" t="s">
        <v>143</v>
      </c>
      <c r="L15" s="22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row>
    <row r="16" spans="1:123" s="20" customFormat="1" ht="24.75" customHeight="1" thickTop="1" x14ac:dyDescent="0.25">
      <c r="A16" s="463" t="s">
        <v>70</v>
      </c>
      <c r="B16" s="464"/>
      <c r="C16" s="464"/>
      <c r="D16" s="464"/>
      <c r="E16" s="464"/>
      <c r="F16" s="464"/>
      <c r="G16" s="464"/>
      <c r="H16" s="464"/>
      <c r="I16" s="464"/>
      <c r="J16" s="464"/>
      <c r="K16" s="464"/>
      <c r="L16" s="46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row>
    <row r="17" spans="1:123" ht="93.75" customHeight="1" x14ac:dyDescent="0.25">
      <c r="A17" s="208" t="s">
        <v>19</v>
      </c>
      <c r="B17" s="209" t="s">
        <v>84</v>
      </c>
      <c r="C17" s="226" t="s">
        <v>3</v>
      </c>
      <c r="D17" s="227" t="s">
        <v>11</v>
      </c>
      <c r="E17" s="227" t="s">
        <v>11</v>
      </c>
      <c r="F17" s="228"/>
      <c r="G17" s="229" t="s">
        <v>31</v>
      </c>
      <c r="H17" s="238"/>
      <c r="I17" s="214"/>
      <c r="J17" s="341"/>
      <c r="K17" s="230"/>
      <c r="L17" s="216"/>
    </row>
    <row r="18" spans="1:123" s="11" customFormat="1" ht="53.25" customHeight="1" thickBot="1" x14ac:dyDescent="0.3">
      <c r="A18" s="231" t="s">
        <v>19</v>
      </c>
      <c r="B18" s="232" t="s">
        <v>77</v>
      </c>
      <c r="C18" s="199" t="s">
        <v>15</v>
      </c>
      <c r="D18" s="200" t="s">
        <v>12</v>
      </c>
      <c r="E18" s="200" t="s">
        <v>14</v>
      </c>
      <c r="F18" s="233"/>
      <c r="G18" s="234" t="s">
        <v>31</v>
      </c>
      <c r="H18" s="362"/>
      <c r="I18" s="203"/>
      <c r="J18" s="344"/>
      <c r="K18" s="204"/>
      <c r="L18" s="20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row>
    <row r="19" spans="1:123" s="20" customFormat="1" ht="24.75" customHeight="1" thickTop="1" x14ac:dyDescent="0.25">
      <c r="A19" s="463" t="s">
        <v>71</v>
      </c>
      <c r="B19" s="464"/>
      <c r="C19" s="464"/>
      <c r="D19" s="464"/>
      <c r="E19" s="464"/>
      <c r="F19" s="464"/>
      <c r="G19" s="464"/>
      <c r="H19" s="464"/>
      <c r="I19" s="464"/>
      <c r="J19" s="464"/>
      <c r="K19" s="464"/>
      <c r="L19" s="46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row>
    <row r="20" spans="1:123" s="25" customFormat="1" ht="64.5" customHeight="1" x14ac:dyDescent="0.25">
      <c r="A20" s="235" t="s">
        <v>85</v>
      </c>
      <c r="B20" s="236" t="s">
        <v>79</v>
      </c>
      <c r="C20" s="226" t="s">
        <v>15</v>
      </c>
      <c r="D20" s="227" t="s">
        <v>12</v>
      </c>
      <c r="E20" s="227" t="s">
        <v>11</v>
      </c>
      <c r="F20" s="237"/>
      <c r="G20" s="229" t="s">
        <v>31</v>
      </c>
      <c r="H20" s="238"/>
      <c r="I20" s="239"/>
      <c r="J20" s="341"/>
      <c r="K20" s="230" t="s">
        <v>89</v>
      </c>
      <c r="L20" s="216"/>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row>
    <row r="21" spans="1:123" s="25" customFormat="1" ht="46.5" customHeight="1" x14ac:dyDescent="0.25">
      <c r="A21" s="231" t="s">
        <v>20</v>
      </c>
      <c r="B21" s="232" t="s">
        <v>138</v>
      </c>
      <c r="C21" s="240" t="s">
        <v>3</v>
      </c>
      <c r="D21" s="241" t="s">
        <v>11</v>
      </c>
      <c r="E21" s="241" t="s">
        <v>12</v>
      </c>
      <c r="F21" s="242"/>
      <c r="G21" s="243" t="s">
        <v>31</v>
      </c>
      <c r="H21" s="244"/>
      <c r="I21" s="245"/>
      <c r="J21" s="342"/>
      <c r="K21" s="247"/>
      <c r="L21" s="248"/>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row>
    <row r="22" spans="1:123" s="25" customFormat="1" ht="46.5" customHeight="1" x14ac:dyDescent="0.25">
      <c r="A22" s="231" t="s">
        <v>20</v>
      </c>
      <c r="B22" s="232" t="s">
        <v>113</v>
      </c>
      <c r="C22" s="240" t="s">
        <v>3</v>
      </c>
      <c r="D22" s="241" t="s">
        <v>11</v>
      </c>
      <c r="E22" s="241" t="s">
        <v>12</v>
      </c>
      <c r="F22" s="242"/>
      <c r="G22" s="243" t="s">
        <v>31</v>
      </c>
      <c r="H22" s="244"/>
      <c r="I22" s="245"/>
      <c r="J22" s="246" t="s">
        <v>96</v>
      </c>
      <c r="K22" s="247" t="s">
        <v>97</v>
      </c>
      <c r="L22" s="248"/>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row>
    <row r="23" spans="1:123" s="25" customFormat="1" ht="39" customHeight="1" x14ac:dyDescent="0.25">
      <c r="A23" s="231" t="s">
        <v>20</v>
      </c>
      <c r="B23" s="232" t="s">
        <v>76</v>
      </c>
      <c r="C23" s="240" t="s">
        <v>3</v>
      </c>
      <c r="D23" s="241" t="s">
        <v>11</v>
      </c>
      <c r="E23" s="241" t="s">
        <v>14</v>
      </c>
      <c r="F23" s="242"/>
      <c r="G23" s="243" t="s">
        <v>31</v>
      </c>
      <c r="H23" s="244"/>
      <c r="I23" s="245"/>
      <c r="J23" s="346"/>
      <c r="K23" s="247"/>
      <c r="L23" s="248"/>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row>
    <row r="24" spans="1:123" s="25" customFormat="1" ht="39" customHeight="1" x14ac:dyDescent="0.25">
      <c r="A24" s="231" t="s">
        <v>20</v>
      </c>
      <c r="B24" s="232" t="s">
        <v>123</v>
      </c>
      <c r="C24" s="240" t="s">
        <v>3</v>
      </c>
      <c r="D24" s="241" t="s">
        <v>11</v>
      </c>
      <c r="E24" s="241" t="s">
        <v>14</v>
      </c>
      <c r="F24" s="242"/>
      <c r="G24" s="243" t="s">
        <v>31</v>
      </c>
      <c r="H24" s="244"/>
      <c r="I24" s="245"/>
      <c r="J24" s="346"/>
      <c r="K24" s="247"/>
      <c r="L24" s="248"/>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row>
    <row r="25" spans="1:123" s="25" customFormat="1" ht="42" customHeight="1" x14ac:dyDescent="0.25">
      <c r="A25" s="231" t="s">
        <v>20</v>
      </c>
      <c r="B25" s="232" t="s">
        <v>121</v>
      </c>
      <c r="C25" s="240" t="s">
        <v>3</v>
      </c>
      <c r="D25" s="241" t="s">
        <v>11</v>
      </c>
      <c r="E25" s="241" t="s">
        <v>14</v>
      </c>
      <c r="F25" s="242"/>
      <c r="G25" s="243" t="s">
        <v>31</v>
      </c>
      <c r="H25" s="244"/>
      <c r="I25" s="245"/>
      <c r="J25" s="346"/>
      <c r="K25" s="247"/>
      <c r="L25" s="248"/>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row>
    <row r="26" spans="1:123" s="25" customFormat="1" ht="57.75" customHeight="1" thickBot="1" x14ac:dyDescent="0.3">
      <c r="A26" s="249" t="s">
        <v>20</v>
      </c>
      <c r="B26" s="250" t="s">
        <v>27</v>
      </c>
      <c r="C26" s="251" t="s">
        <v>15</v>
      </c>
      <c r="D26" s="252" t="s">
        <v>12</v>
      </c>
      <c r="E26" s="252" t="s">
        <v>14</v>
      </c>
      <c r="F26" s="253"/>
      <c r="G26" s="254" t="s">
        <v>31</v>
      </c>
      <c r="H26" s="255"/>
      <c r="I26" s="256"/>
      <c r="J26" s="347"/>
      <c r="K26" s="224" t="s">
        <v>28</v>
      </c>
      <c r="L26" s="22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row>
    <row r="27" spans="1:123" ht="14.25" customHeight="1" thickTop="1" thickBot="1" x14ac:dyDescent="0.3">
      <c r="A27" s="2"/>
      <c r="B27" s="5"/>
      <c r="C27" s="4"/>
      <c r="D27" s="4"/>
      <c r="E27" s="4"/>
      <c r="F27" s="7"/>
      <c r="G27" s="8"/>
      <c r="H27" s="9"/>
      <c r="I27" s="9"/>
      <c r="J27" s="4"/>
      <c r="K27" s="5"/>
      <c r="L27" s="10"/>
    </row>
    <row r="28" spans="1:123" ht="42" customHeight="1" thickTop="1" thickBot="1" x14ac:dyDescent="0.3">
      <c r="A28" s="466" t="s">
        <v>54</v>
      </c>
      <c r="B28" s="467"/>
      <c r="C28" s="295" t="s">
        <v>47</v>
      </c>
      <c r="D28" s="296" t="s">
        <v>48</v>
      </c>
      <c r="E28" s="297" t="s">
        <v>49</v>
      </c>
      <c r="F28" s="298" t="s">
        <v>35</v>
      </c>
      <c r="G28" s="3"/>
      <c r="H28" s="3"/>
      <c r="I28" s="3"/>
      <c r="J28" s="4"/>
      <c r="K28" s="5"/>
      <c r="L28" s="5"/>
    </row>
    <row r="29" spans="1:123" ht="24.95" customHeight="1" thickTop="1" x14ac:dyDescent="0.25">
      <c r="A29" s="434" t="s">
        <v>43</v>
      </c>
      <c r="B29" s="435"/>
      <c r="C29" s="299">
        <f>SUMIFS(H1:H26,C1:C26,"LT",D1:D26,"Faible")</f>
        <v>0</v>
      </c>
      <c r="D29" s="300">
        <f>SUMIFS(H1:H26,C1:C26,"LT",D1:D26,"Moyenne")</f>
        <v>0</v>
      </c>
      <c r="E29" s="301">
        <f>SUMIFS(H1:H26,C1:C26,"LT",D1:D26,"Forte")</f>
        <v>0</v>
      </c>
      <c r="F29" s="302">
        <f>SUMIF(C5:C26,"LT",H5:H26)</f>
        <v>0</v>
      </c>
      <c r="G29" s="3"/>
      <c r="H29" s="3"/>
      <c r="I29" s="3"/>
      <c r="J29" s="6"/>
      <c r="K29" s="3"/>
      <c r="L29" s="3"/>
    </row>
    <row r="30" spans="1:123" ht="24.95" customHeight="1" x14ac:dyDescent="0.25">
      <c r="A30" s="436" t="s">
        <v>42</v>
      </c>
      <c r="B30" s="437"/>
      <c r="C30" s="303">
        <f>SUMIFS(H1:H26,C1:C26,"MT",D1:D26,"Faible")</f>
        <v>0</v>
      </c>
      <c r="D30" s="304">
        <f>SUMIFS(H1:H26,C1:C26,"MT",D1:D26,"Moyenne")</f>
        <v>0</v>
      </c>
      <c r="E30" s="305">
        <f>SUMIFS(H1:H26,C1:C26,"MT",D1:D26,"Forte")</f>
        <v>0</v>
      </c>
      <c r="F30" s="306">
        <f>SUMIF(C5:C26,"MT",H5:H26)</f>
        <v>0</v>
      </c>
      <c r="G30" s="3"/>
      <c r="H30" s="3"/>
      <c r="I30" s="3"/>
      <c r="J30" s="6"/>
      <c r="K30" s="3"/>
      <c r="L30" s="3"/>
    </row>
    <row r="31" spans="1:123" ht="24.95" customHeight="1" thickBot="1" x14ac:dyDescent="0.3">
      <c r="A31" s="438" t="s">
        <v>41</v>
      </c>
      <c r="B31" s="439"/>
      <c r="C31" s="307">
        <f>SUMIFS(H1:H26,C1:C26,"CT",D1:D26,"Faible")</f>
        <v>0</v>
      </c>
      <c r="D31" s="308">
        <f>SUMIFS(H1:H26,C1:C26,"CT",D1:D26,"Moyenne")</f>
        <v>0</v>
      </c>
      <c r="E31" s="305">
        <f>SUMIFS(H1:H26,C1:C26,"CT",D1:D26,"Forte")</f>
        <v>0</v>
      </c>
      <c r="F31" s="309">
        <f>SUMIF(C5:C26,"CT",H5:H26)</f>
        <v>0</v>
      </c>
      <c r="G31" s="3"/>
      <c r="H31" s="3"/>
      <c r="I31" s="3"/>
      <c r="J31" s="6"/>
      <c r="K31" s="3"/>
      <c r="L31" s="3"/>
    </row>
    <row r="32" spans="1:123" ht="24.95" customHeight="1" thickTop="1" thickBot="1" x14ac:dyDescent="0.3">
      <c r="A32" s="430" t="s">
        <v>35</v>
      </c>
      <c r="B32" s="431"/>
      <c r="C32" s="310">
        <f>SUMIF(D5:D26,"Faible",H5:H26)</f>
        <v>0</v>
      </c>
      <c r="D32" s="311">
        <f>SUMIF(D5:D26,"Moyenne",H5:H26)</f>
        <v>0</v>
      </c>
      <c r="E32" s="312">
        <f>SUMIF(D5:D26,"Forte",H5:H26)</f>
        <v>0</v>
      </c>
      <c r="F32" s="314">
        <f>SUM(H1:H26)</f>
        <v>0</v>
      </c>
      <c r="G32" s="3"/>
      <c r="H32" s="3"/>
      <c r="I32" s="3"/>
      <c r="J32" s="6"/>
      <c r="K32" s="3"/>
      <c r="L32" s="3"/>
    </row>
    <row r="33" spans="1:12" ht="15.75" thickTop="1"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x14ac:dyDescent="0.25">
      <c r="A49" s="1"/>
      <c r="B49" s="1"/>
      <c r="C49" s="1"/>
      <c r="D49" s="1"/>
      <c r="E49" s="1"/>
      <c r="F49" s="1"/>
      <c r="G49" s="1"/>
      <c r="H49" s="1"/>
      <c r="I49" s="1"/>
      <c r="J49" s="1"/>
      <c r="K49" s="1"/>
      <c r="L49" s="1"/>
    </row>
    <row r="50" spans="1:12" x14ac:dyDescent="0.25">
      <c r="A50" s="1"/>
      <c r="B50" s="1"/>
      <c r="C50" s="1"/>
      <c r="D50" s="1"/>
      <c r="E50" s="1"/>
      <c r="F50" s="1"/>
      <c r="G50" s="1"/>
      <c r="H50" s="1"/>
      <c r="I50" s="1"/>
      <c r="J50" s="1"/>
      <c r="K50" s="1"/>
      <c r="L50" s="1"/>
    </row>
    <row r="51" spans="1:12" x14ac:dyDescent="0.25">
      <c r="A51" s="1"/>
      <c r="B51" s="1"/>
      <c r="C51" s="1"/>
      <c r="D51" s="1"/>
      <c r="E51" s="1"/>
      <c r="F51" s="1"/>
      <c r="G51" s="1"/>
      <c r="H51" s="1"/>
      <c r="I51" s="1"/>
      <c r="J51" s="1"/>
      <c r="K51" s="1"/>
      <c r="L51" s="1"/>
    </row>
    <row r="52" spans="1:12" x14ac:dyDescent="0.25">
      <c r="A52" s="1"/>
      <c r="B52" s="1"/>
      <c r="C52" s="1"/>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row r="56" spans="1:12" x14ac:dyDescent="0.25">
      <c r="A56" s="1"/>
      <c r="B56" s="1"/>
      <c r="C56" s="1"/>
      <c r="D56" s="1"/>
      <c r="E56" s="1"/>
      <c r="F56" s="1"/>
      <c r="G56" s="1"/>
      <c r="H56" s="1"/>
      <c r="I56" s="1"/>
      <c r="J56" s="1"/>
      <c r="K56" s="1"/>
      <c r="L56" s="1"/>
    </row>
    <row r="57" spans="1:12" x14ac:dyDescent="0.25">
      <c r="A57" s="1"/>
      <c r="B57" s="1"/>
      <c r="C57" s="1"/>
      <c r="D57" s="1"/>
      <c r="E57" s="1"/>
      <c r="F57" s="1"/>
      <c r="G57" s="1"/>
      <c r="H57" s="1"/>
      <c r="I57" s="1"/>
      <c r="J57" s="1"/>
      <c r="K57" s="1"/>
      <c r="L57" s="1"/>
    </row>
    <row r="58" spans="1:12" x14ac:dyDescent="0.25">
      <c r="A58" s="1"/>
      <c r="B58" s="1"/>
      <c r="C58" s="1"/>
      <c r="D58" s="1"/>
      <c r="E58" s="1"/>
      <c r="F58" s="1"/>
      <c r="G58" s="1"/>
      <c r="H58" s="1"/>
      <c r="I58" s="1"/>
      <c r="J58" s="1"/>
      <c r="K58" s="1"/>
      <c r="L58" s="1"/>
    </row>
    <row r="59" spans="1:12" x14ac:dyDescent="0.25">
      <c r="A59" s="1"/>
      <c r="B59" s="1"/>
      <c r="C59" s="1"/>
      <c r="D59" s="1"/>
      <c r="E59" s="1"/>
      <c r="F59" s="1"/>
      <c r="G59" s="1"/>
      <c r="H59" s="1"/>
      <c r="I59" s="1"/>
      <c r="J59" s="1"/>
      <c r="K59" s="1"/>
      <c r="L59" s="1"/>
    </row>
    <row r="60" spans="1:12" x14ac:dyDescent="0.25">
      <c r="A60" s="1"/>
      <c r="B60" s="1"/>
      <c r="C60" s="1"/>
      <c r="D60" s="1"/>
      <c r="E60" s="1"/>
      <c r="F60" s="1"/>
      <c r="G60" s="1"/>
      <c r="H60" s="1"/>
      <c r="I60" s="1"/>
      <c r="J60" s="1"/>
      <c r="K60" s="1"/>
      <c r="L60" s="1"/>
    </row>
    <row r="61" spans="1:12" x14ac:dyDescent="0.25">
      <c r="A61" s="1"/>
      <c r="B61" s="1"/>
      <c r="C61" s="1"/>
      <c r="D61" s="1"/>
      <c r="E61" s="1"/>
      <c r="F61" s="1"/>
      <c r="G61" s="1"/>
      <c r="H61" s="1"/>
      <c r="I61" s="1"/>
      <c r="J61" s="1"/>
      <c r="K61" s="1"/>
      <c r="L61" s="1"/>
    </row>
    <row r="62" spans="1:12" x14ac:dyDescent="0.25">
      <c r="A62" s="1"/>
      <c r="B62" s="1"/>
      <c r="C62" s="1"/>
      <c r="D62" s="1"/>
      <c r="E62" s="1"/>
      <c r="F62" s="1"/>
      <c r="G62" s="1"/>
      <c r="H62" s="1"/>
      <c r="I62" s="1"/>
      <c r="J62" s="1"/>
      <c r="K62" s="1"/>
      <c r="L62" s="1"/>
    </row>
    <row r="63" spans="1:12" x14ac:dyDescent="0.25">
      <c r="A63" s="1"/>
      <c r="B63" s="1"/>
      <c r="C63" s="1"/>
      <c r="D63" s="1"/>
      <c r="E63" s="1"/>
      <c r="F63" s="1"/>
      <c r="G63" s="1"/>
      <c r="H63" s="1"/>
      <c r="I63" s="1"/>
      <c r="J63" s="1"/>
      <c r="K63" s="1"/>
      <c r="L63" s="1"/>
    </row>
    <row r="64" spans="1:12" x14ac:dyDescent="0.25">
      <c r="A64" s="1"/>
      <c r="B64" s="1"/>
      <c r="C64" s="1"/>
      <c r="D64" s="1"/>
      <c r="E64" s="1"/>
      <c r="F64" s="1"/>
      <c r="G64" s="1"/>
      <c r="H64" s="1"/>
      <c r="I64" s="1"/>
      <c r="J64" s="1"/>
      <c r="K64" s="1"/>
      <c r="L64" s="1"/>
    </row>
    <row r="65" spans="1:12" x14ac:dyDescent="0.25">
      <c r="A65" s="1"/>
      <c r="B65" s="1"/>
      <c r="C65" s="1"/>
      <c r="D65" s="1"/>
      <c r="E65" s="1"/>
      <c r="F65" s="1"/>
      <c r="G65" s="1"/>
      <c r="H65" s="1"/>
      <c r="I65" s="1"/>
      <c r="J65" s="1"/>
      <c r="K65" s="1"/>
      <c r="L65" s="1"/>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row r="69" spans="1:12" x14ac:dyDescent="0.25">
      <c r="A69" s="1"/>
      <c r="B69" s="1"/>
      <c r="C69" s="1"/>
      <c r="D69" s="1"/>
      <c r="E69" s="1"/>
      <c r="F69" s="1"/>
      <c r="G69" s="1"/>
      <c r="H69" s="1"/>
      <c r="I69" s="1"/>
      <c r="J69" s="1"/>
      <c r="K69" s="1"/>
      <c r="L69" s="1"/>
    </row>
    <row r="70" spans="1:12" x14ac:dyDescent="0.25">
      <c r="A70" s="1"/>
      <c r="B70" s="1"/>
      <c r="C70" s="1"/>
      <c r="D70" s="1"/>
      <c r="E70" s="1"/>
      <c r="F70" s="1"/>
      <c r="G70" s="1"/>
      <c r="H70" s="1"/>
      <c r="I70" s="1"/>
      <c r="J70" s="1"/>
      <c r="K70" s="1"/>
      <c r="L70" s="1"/>
    </row>
    <row r="71" spans="1:12" x14ac:dyDescent="0.25">
      <c r="A71" s="1"/>
      <c r="B71" s="1"/>
      <c r="C71" s="1"/>
      <c r="D71" s="1"/>
      <c r="E71" s="1"/>
      <c r="F71" s="1"/>
      <c r="G71" s="1"/>
      <c r="H71" s="1"/>
      <c r="I71" s="1"/>
      <c r="J71" s="1"/>
      <c r="K71" s="1"/>
      <c r="L71" s="1"/>
    </row>
    <row r="72" spans="1:12" x14ac:dyDescent="0.25">
      <c r="A72" s="1"/>
      <c r="B72" s="1"/>
      <c r="C72" s="1"/>
      <c r="D72" s="1"/>
      <c r="E72" s="1"/>
      <c r="F72" s="1"/>
      <c r="G72" s="1"/>
      <c r="H72" s="1"/>
      <c r="I72" s="1"/>
      <c r="J72" s="1"/>
      <c r="K72" s="1"/>
      <c r="L72" s="1"/>
    </row>
    <row r="73" spans="1:12" x14ac:dyDescent="0.25">
      <c r="A73" s="1"/>
      <c r="B73" s="1"/>
      <c r="C73" s="1"/>
      <c r="D73" s="1"/>
      <c r="E73" s="1"/>
      <c r="F73" s="1"/>
      <c r="G73" s="1"/>
      <c r="H73" s="1"/>
      <c r="I73" s="1"/>
      <c r="J73" s="1"/>
      <c r="K73" s="1"/>
      <c r="L73" s="1"/>
    </row>
    <row r="74" spans="1:12" x14ac:dyDescent="0.25">
      <c r="A74" s="1"/>
      <c r="B74" s="1"/>
      <c r="C74" s="1"/>
      <c r="D74" s="1"/>
      <c r="E74" s="1"/>
      <c r="F74" s="1"/>
      <c r="G74" s="1"/>
      <c r="H74" s="1"/>
      <c r="I74" s="1"/>
      <c r="J74" s="1"/>
      <c r="K74" s="1"/>
      <c r="L74" s="1"/>
    </row>
    <row r="75" spans="1:12" x14ac:dyDescent="0.25">
      <c r="A75" s="1"/>
      <c r="B75" s="1"/>
      <c r="C75" s="1"/>
      <c r="D75" s="1"/>
      <c r="E75" s="1"/>
      <c r="F75" s="1"/>
      <c r="G75" s="1"/>
      <c r="H75" s="1"/>
      <c r="I75" s="1"/>
      <c r="J75" s="1"/>
      <c r="K75" s="1"/>
      <c r="L75" s="1"/>
    </row>
  </sheetData>
  <mergeCells count="24">
    <mergeCell ref="A30:B30"/>
    <mergeCell ref="A31:B31"/>
    <mergeCell ref="A32:B32"/>
    <mergeCell ref="F2:F3"/>
    <mergeCell ref="B2:B3"/>
    <mergeCell ref="A9:L9"/>
    <mergeCell ref="A11:L11"/>
    <mergeCell ref="A13:L13"/>
    <mergeCell ref="A16:L16"/>
    <mergeCell ref="A19:L19"/>
    <mergeCell ref="A28:B28"/>
    <mergeCell ref="A29:B29"/>
    <mergeCell ref="L2:L3"/>
    <mergeCell ref="F5:F8"/>
    <mergeCell ref="G2:G3"/>
    <mergeCell ref="A4:L4"/>
    <mergeCell ref="H2:I2"/>
    <mergeCell ref="J2:J3"/>
    <mergeCell ref="K2:K3"/>
    <mergeCell ref="A1:B1"/>
    <mergeCell ref="A2:A3"/>
    <mergeCell ref="C2:C3"/>
    <mergeCell ref="D2:D3"/>
    <mergeCell ref="E2:E3"/>
  </mergeCells>
  <conditionalFormatting sqref="D5:E8 D10:E10">
    <cfRule type="iconSet" priority="44">
      <iconSet iconSet="3Flags">
        <cfvo type="percent" val="0"/>
        <cfvo type="percent" val="33"/>
        <cfvo type="percent" val="67"/>
      </iconSet>
    </cfRule>
  </conditionalFormatting>
  <conditionalFormatting sqref="D17:E18">
    <cfRule type="iconSet" priority="42">
      <iconSet iconSet="3Flags">
        <cfvo type="percent" val="0"/>
        <cfvo type="percent" val="33"/>
        <cfvo type="percent" val="67"/>
      </iconSet>
    </cfRule>
  </conditionalFormatting>
  <conditionalFormatting sqref="D15:E15">
    <cfRule type="iconSet" priority="40">
      <iconSet iconSet="3Flags">
        <cfvo type="percent" val="0"/>
        <cfvo type="percent" val="33"/>
        <cfvo type="percent" val="67"/>
      </iconSet>
    </cfRule>
  </conditionalFormatting>
  <conditionalFormatting sqref="C5:C8 C10 C12 C14:C15 C17:C18 C20:C25">
    <cfRule type="containsText" dxfId="41" priority="33" operator="containsText" text="LT">
      <formula>NOT(ISERROR(SEARCH("LT",C5)))</formula>
    </cfRule>
    <cfRule type="containsText" dxfId="40" priority="34" operator="containsText" text="MT">
      <formula>NOT(ISERROR(SEARCH("MT",C5)))</formula>
    </cfRule>
    <cfRule type="containsText" dxfId="39" priority="35" operator="containsText" text="CT">
      <formula>NOT(ISERROR(SEARCH("CT",C5)))</formula>
    </cfRule>
  </conditionalFormatting>
  <conditionalFormatting sqref="D5:E8 D10:E10 D12:E12 D14:E15 D17:E18 D20:E25">
    <cfRule type="containsText" dxfId="38" priority="30" operator="containsText" text="Faible">
      <formula>NOT(ISERROR(SEARCH("Faible",D5)))</formula>
    </cfRule>
    <cfRule type="containsText" dxfId="37" priority="31" operator="containsText" text="Moyenne">
      <formula>NOT(ISERROR(SEARCH("Moyenne",D5)))</formula>
    </cfRule>
    <cfRule type="containsText" dxfId="36" priority="32" operator="containsText" text="Forte">
      <formula>NOT(ISERROR(SEARCH("Forte",D5)))</formula>
    </cfRule>
  </conditionalFormatting>
  <conditionalFormatting sqref="D26:E26">
    <cfRule type="iconSet" priority="14">
      <iconSet iconSet="3Flags">
        <cfvo type="percent" val="0"/>
        <cfvo type="percent" val="33"/>
        <cfvo type="percent" val="67"/>
      </iconSet>
    </cfRule>
  </conditionalFormatting>
  <conditionalFormatting sqref="C26">
    <cfRule type="containsText" dxfId="35" priority="11" operator="containsText" text="LT">
      <formula>NOT(ISERROR(SEARCH("LT",C26)))</formula>
    </cfRule>
    <cfRule type="containsText" dxfId="34" priority="12" operator="containsText" text="MT">
      <formula>NOT(ISERROR(SEARCH("MT",C26)))</formula>
    </cfRule>
    <cfRule type="containsText" dxfId="33" priority="13" operator="containsText" text="CT">
      <formula>NOT(ISERROR(SEARCH("CT",C26)))</formula>
    </cfRule>
  </conditionalFormatting>
  <conditionalFormatting sqref="D26:E26">
    <cfRule type="containsText" dxfId="32" priority="8" operator="containsText" text="Faible">
      <formula>NOT(ISERROR(SEARCH("Faible",D26)))</formula>
    </cfRule>
    <cfRule type="containsText" dxfId="31" priority="9" operator="containsText" text="Moyenne">
      <formula>NOT(ISERROR(SEARCH("Moyenne",D26)))</formula>
    </cfRule>
    <cfRule type="containsText" dxfId="30" priority="10" operator="containsText" text="Forte">
      <formula>NOT(ISERROR(SEARCH("Forte",D26)))</formula>
    </cfRule>
  </conditionalFormatting>
  <conditionalFormatting sqref="D27:E27">
    <cfRule type="iconSet" priority="7">
      <iconSet iconSet="3Flags">
        <cfvo type="percent" val="0"/>
        <cfvo type="percent" val="33"/>
        <cfvo type="percent" val="67"/>
      </iconSet>
    </cfRule>
  </conditionalFormatting>
  <conditionalFormatting sqref="C27">
    <cfRule type="containsText" dxfId="29" priority="4" operator="containsText" text="LT">
      <formula>NOT(ISERROR(SEARCH("LT",C27)))</formula>
    </cfRule>
    <cfRule type="containsText" dxfId="28" priority="5" operator="containsText" text="MT">
      <formula>NOT(ISERROR(SEARCH("MT",C27)))</formula>
    </cfRule>
    <cfRule type="containsText" dxfId="27" priority="6" operator="containsText" text="CT">
      <formula>NOT(ISERROR(SEARCH("CT",C27)))</formula>
    </cfRule>
  </conditionalFormatting>
  <conditionalFormatting sqref="D27:E27">
    <cfRule type="containsText" dxfId="26" priority="1" operator="containsText" text="Faible">
      <formula>NOT(ISERROR(SEARCH("Faible",D27)))</formula>
    </cfRule>
    <cfRule type="containsText" dxfId="25" priority="2" operator="containsText" text="Moyenne">
      <formula>NOT(ISERROR(SEARCH("Moyenne",D27)))</formula>
    </cfRule>
    <cfRule type="containsText" dxfId="24" priority="3" operator="containsText" text="Forte">
      <formula>NOT(ISERROR(SEARCH("Forte",D27)))</formula>
    </cfRule>
  </conditionalFormatting>
  <conditionalFormatting sqref="D20:E25 D5:E8 D14:E14 D10:E10 D12:E12">
    <cfRule type="iconSet" priority="76">
      <iconSet iconSet="3Flags">
        <cfvo type="percent" val="0"/>
        <cfvo type="percent" val="33"/>
        <cfvo type="percent" val="67"/>
      </iconSet>
    </cfRule>
  </conditionalFormatting>
  <dataValidations count="2">
    <dataValidation type="list" allowBlank="1" showInputMessage="1" showErrorMessage="1" sqref="C5:C8 C10 C12 C14:C15 C17:C18 C20:C26" xr:uid="{42A5F7C1-6620-4EEC-8801-B0D4026AFE00}">
      <formula1>"CT,MT,LT"</formula1>
    </dataValidation>
    <dataValidation type="list" allowBlank="1" showInputMessage="1" showErrorMessage="1" sqref="D5:E8 D10:E10 D12:E12 D14:E15 D17:E18 D20:E26" xr:uid="{795BDE45-1B80-403C-9668-B1F80A812C68}">
      <formula1>"Faible,Moyenne,Forte"</formula1>
    </dataValidation>
  </dataValidation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2F61-E0C6-48EB-B3A2-67CA4C564F0B}">
  <sheetPr>
    <tabColor theme="1"/>
  </sheetPr>
  <dimension ref="A1:AB126"/>
  <sheetViews>
    <sheetView workbookViewId="0"/>
  </sheetViews>
  <sheetFormatPr baseColWidth="10" defaultRowHeight="15" x14ac:dyDescent="0.25"/>
  <cols>
    <col min="1" max="1" width="115.5703125" style="260" customWidth="1"/>
    <col min="2" max="5" width="30.7109375" style="260" customWidth="1"/>
    <col min="6" max="16384" width="11.42578125" style="260"/>
  </cols>
  <sheetData>
    <row r="1" spans="1:28" ht="78" customHeight="1" thickTop="1" thickBot="1" x14ac:dyDescent="0.3">
      <c r="A1" s="315" t="s">
        <v>114</v>
      </c>
      <c r="B1" s="316" t="s">
        <v>52</v>
      </c>
      <c r="C1" s="317" t="s">
        <v>51</v>
      </c>
      <c r="D1" s="318" t="s">
        <v>50</v>
      </c>
      <c r="E1" s="319" t="s">
        <v>35</v>
      </c>
      <c r="F1" s="257"/>
      <c r="G1" s="257"/>
      <c r="H1" s="257"/>
      <c r="I1" s="257"/>
      <c r="J1" s="258"/>
      <c r="K1" s="259"/>
      <c r="L1" s="259"/>
      <c r="M1" s="259"/>
      <c r="N1" s="34"/>
      <c r="O1" s="34"/>
      <c r="P1" s="34"/>
      <c r="Q1" s="34"/>
      <c r="R1" s="34"/>
      <c r="S1" s="34"/>
      <c r="T1" s="34"/>
      <c r="U1" s="34"/>
      <c r="V1" s="34"/>
      <c r="W1" s="34"/>
      <c r="X1" s="34"/>
      <c r="Y1" s="34"/>
      <c r="Z1" s="34"/>
      <c r="AA1" s="34"/>
      <c r="AB1" s="34"/>
    </row>
    <row r="2" spans="1:28" ht="60" customHeight="1" thickTop="1" x14ac:dyDescent="0.25">
      <c r="A2" s="320" t="s">
        <v>44</v>
      </c>
      <c r="B2" s="321">
        <f>SUM('1. Recettes'!C30+'2. Dépenses'!C29)</f>
        <v>0</v>
      </c>
      <c r="C2" s="322">
        <f>SUM('1. Recettes'!D30+'2. Dépenses'!D29)</f>
        <v>0</v>
      </c>
      <c r="D2" s="323">
        <f>SUM('1. Recettes'!E30+'2. Dépenses'!E29)</f>
        <v>0</v>
      </c>
      <c r="E2" s="324">
        <f>SUM('1. Recettes'!F30+'2. Dépenses'!F29)</f>
        <v>0</v>
      </c>
      <c r="F2" s="257"/>
      <c r="G2" s="257"/>
      <c r="H2" s="257"/>
      <c r="I2" s="257"/>
      <c r="J2" s="261"/>
      <c r="K2" s="257"/>
      <c r="L2" s="257"/>
      <c r="M2" s="257"/>
      <c r="N2" s="34"/>
      <c r="O2" s="34"/>
      <c r="P2" s="34"/>
      <c r="Q2" s="34"/>
      <c r="R2" s="34"/>
      <c r="S2" s="34"/>
      <c r="T2" s="34"/>
      <c r="U2" s="34"/>
      <c r="V2" s="34"/>
      <c r="W2" s="34"/>
      <c r="X2" s="34"/>
      <c r="Y2" s="34"/>
      <c r="Z2" s="34"/>
      <c r="AA2" s="34"/>
      <c r="AB2" s="34"/>
    </row>
    <row r="3" spans="1:28" ht="60" customHeight="1" x14ac:dyDescent="0.25">
      <c r="A3" s="325" t="s">
        <v>45</v>
      </c>
      <c r="B3" s="326">
        <f>SUM('1. Recettes'!C31+'2. Dépenses'!C30)</f>
        <v>0</v>
      </c>
      <c r="C3" s="327">
        <f>SUM('1. Recettes'!D31+'2. Dépenses'!D30)</f>
        <v>0</v>
      </c>
      <c r="D3" s="328">
        <f>SUM('1. Recettes'!E31+'2. Dépenses'!E30)</f>
        <v>0</v>
      </c>
      <c r="E3" s="329">
        <f>SUM('1. Recettes'!F31+'2. Dépenses'!F30)</f>
        <v>0</v>
      </c>
      <c r="F3" s="257"/>
      <c r="G3" s="257"/>
      <c r="H3" s="257"/>
      <c r="I3" s="257"/>
      <c r="J3" s="261"/>
      <c r="K3" s="257"/>
      <c r="L3" s="257"/>
      <c r="M3" s="257"/>
      <c r="N3" s="34"/>
      <c r="O3" s="34"/>
      <c r="P3" s="34"/>
      <c r="Q3" s="34"/>
      <c r="R3" s="34"/>
      <c r="S3" s="34"/>
      <c r="T3" s="34"/>
      <c r="U3" s="34"/>
      <c r="V3" s="34"/>
      <c r="W3" s="34"/>
      <c r="X3" s="34"/>
      <c r="Y3" s="34"/>
      <c r="Z3" s="34"/>
      <c r="AA3" s="34"/>
      <c r="AB3" s="34"/>
    </row>
    <row r="4" spans="1:28" ht="60" customHeight="1" thickBot="1" x14ac:dyDescent="0.3">
      <c r="A4" s="330" t="s">
        <v>46</v>
      </c>
      <c r="B4" s="331">
        <f>SUM('1. Recettes'!C32+'2. Dépenses'!C31)</f>
        <v>0</v>
      </c>
      <c r="C4" s="332">
        <f>SUM('1. Recettes'!D32+'2. Dépenses'!D31)</f>
        <v>0</v>
      </c>
      <c r="D4" s="328">
        <f>SUM('1. Recettes'!E32+'2. Dépenses'!E31)</f>
        <v>0</v>
      </c>
      <c r="E4" s="333">
        <f>SUM('1. Recettes'!F32+'2. Dépenses'!F31)</f>
        <v>0</v>
      </c>
      <c r="F4" s="257"/>
      <c r="G4" s="257"/>
      <c r="H4" s="257"/>
      <c r="I4" s="257"/>
      <c r="J4" s="261"/>
      <c r="K4" s="257"/>
      <c r="L4" s="257"/>
      <c r="M4" s="257"/>
      <c r="N4" s="34"/>
      <c r="O4" s="34"/>
      <c r="P4" s="34"/>
      <c r="Q4" s="34"/>
      <c r="R4" s="34"/>
      <c r="S4" s="34"/>
      <c r="T4" s="34"/>
      <c r="U4" s="34"/>
      <c r="V4" s="34"/>
      <c r="W4" s="34"/>
      <c r="X4" s="34"/>
      <c r="Y4" s="34"/>
      <c r="Z4" s="34"/>
      <c r="AA4" s="34"/>
      <c r="AB4" s="34"/>
    </row>
    <row r="5" spans="1:28" ht="60" customHeight="1" thickTop="1" thickBot="1" x14ac:dyDescent="0.3">
      <c r="A5" s="334" t="s">
        <v>35</v>
      </c>
      <c r="B5" s="335">
        <f>SUM('1. Recettes'!C33+'2. Dépenses'!C32)</f>
        <v>0</v>
      </c>
      <c r="C5" s="336">
        <f>SUM('1. Recettes'!D33+'2. Dépenses'!D32)</f>
        <v>0</v>
      </c>
      <c r="D5" s="337">
        <f>SUM('1. Recettes'!E33+'2. Dépenses'!E32)</f>
        <v>0</v>
      </c>
      <c r="E5" s="338">
        <f>SUM('1. Recettes'!F33+'2. Dépenses'!F32)</f>
        <v>0</v>
      </c>
      <c r="F5" s="257"/>
      <c r="G5" s="257"/>
      <c r="H5" s="257"/>
      <c r="I5" s="257"/>
      <c r="J5" s="261"/>
      <c r="K5" s="257"/>
      <c r="L5" s="257"/>
      <c r="M5" s="257"/>
      <c r="N5" s="34"/>
      <c r="O5" s="34"/>
      <c r="P5" s="34"/>
      <c r="Q5" s="34"/>
      <c r="R5" s="34"/>
      <c r="S5" s="34"/>
      <c r="T5" s="34"/>
      <c r="U5" s="34"/>
      <c r="V5" s="34"/>
      <c r="W5" s="34"/>
      <c r="X5" s="34"/>
      <c r="Y5" s="34"/>
      <c r="Z5" s="34"/>
      <c r="AA5" s="34"/>
      <c r="AB5" s="34"/>
    </row>
    <row r="6" spans="1:28" ht="15.75" thickTop="1" x14ac:dyDescent="0.25">
      <c r="A6" s="34"/>
      <c r="B6" s="34"/>
      <c r="C6" s="34"/>
      <c r="D6" s="34"/>
      <c r="E6" s="34"/>
      <c r="F6" s="34"/>
      <c r="G6" s="34"/>
      <c r="H6" s="34"/>
      <c r="I6" s="34"/>
      <c r="J6" s="34"/>
      <c r="K6" s="34"/>
      <c r="L6" s="34"/>
      <c r="M6" s="34"/>
      <c r="N6" s="34"/>
      <c r="O6" s="34"/>
      <c r="P6" s="34"/>
      <c r="Q6" s="34"/>
      <c r="R6" s="34"/>
      <c r="S6" s="34"/>
      <c r="T6" s="34"/>
      <c r="U6" s="34"/>
      <c r="V6" s="34"/>
      <c r="W6" s="34"/>
      <c r="X6" s="34"/>
      <c r="Y6" s="34"/>
      <c r="Z6" s="34"/>
    </row>
    <row r="7" spans="1:28" x14ac:dyDescent="0.25">
      <c r="A7" s="34"/>
      <c r="B7" s="34"/>
      <c r="C7" s="34"/>
      <c r="D7" s="34"/>
      <c r="E7" s="34"/>
      <c r="F7" s="34"/>
      <c r="G7" s="34"/>
      <c r="H7" s="34"/>
      <c r="I7" s="34"/>
      <c r="J7" s="34"/>
      <c r="K7" s="34"/>
      <c r="L7" s="34"/>
      <c r="M7" s="34"/>
      <c r="N7" s="34"/>
      <c r="O7" s="34"/>
      <c r="P7" s="34"/>
      <c r="Q7" s="34"/>
      <c r="R7" s="34"/>
      <c r="S7" s="34"/>
      <c r="T7" s="34"/>
      <c r="U7" s="34"/>
      <c r="V7" s="34"/>
      <c r="W7" s="34"/>
      <c r="X7" s="34"/>
      <c r="Y7" s="34"/>
      <c r="Z7" s="34"/>
    </row>
    <row r="8" spans="1:28" x14ac:dyDescent="0.25">
      <c r="A8" s="34"/>
      <c r="B8" s="34"/>
      <c r="C8" s="34"/>
      <c r="D8" s="34"/>
      <c r="E8" s="34"/>
      <c r="F8" s="34"/>
      <c r="G8" s="34"/>
      <c r="H8" s="34"/>
      <c r="I8" s="34"/>
      <c r="J8" s="34"/>
      <c r="K8" s="34"/>
      <c r="L8" s="34"/>
      <c r="M8" s="34"/>
      <c r="N8" s="34"/>
      <c r="O8" s="34"/>
      <c r="P8" s="34"/>
      <c r="Q8" s="34"/>
      <c r="R8" s="34"/>
      <c r="S8" s="34"/>
      <c r="T8" s="34"/>
      <c r="U8" s="34"/>
      <c r="V8" s="34"/>
      <c r="W8" s="34"/>
      <c r="X8" s="34"/>
      <c r="Y8" s="34"/>
      <c r="Z8" s="34"/>
    </row>
    <row r="9" spans="1:28" x14ac:dyDescent="0.25">
      <c r="A9" s="34"/>
      <c r="B9" s="34"/>
      <c r="C9" s="34"/>
      <c r="D9" s="34"/>
      <c r="E9" s="34"/>
      <c r="F9" s="34"/>
      <c r="G9" s="34"/>
      <c r="H9" s="34"/>
      <c r="I9" s="34"/>
      <c r="J9" s="34"/>
      <c r="K9" s="34"/>
      <c r="L9" s="34"/>
      <c r="M9" s="34"/>
      <c r="N9" s="34"/>
      <c r="O9" s="34"/>
      <c r="P9" s="34"/>
      <c r="Q9" s="34"/>
      <c r="R9" s="34"/>
      <c r="S9" s="34"/>
      <c r="T9" s="34"/>
      <c r="U9" s="34"/>
      <c r="V9" s="34"/>
      <c r="W9" s="34"/>
      <c r="X9" s="34"/>
      <c r="Y9" s="34"/>
      <c r="Z9" s="34"/>
    </row>
    <row r="10" spans="1:28"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8" x14ac:dyDescent="0.2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8"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8" x14ac:dyDescent="0.2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8" x14ac:dyDescent="0.2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8" x14ac:dyDescent="0.2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8" x14ac:dyDescent="0.2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x14ac:dyDescent="0.2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x14ac:dyDescent="0.2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D79D-918E-4702-B0E5-E8A7219A5769}">
  <sheetPr>
    <tabColor theme="4" tint="0.79998168889431442"/>
  </sheetPr>
  <dimension ref="A1:AT55"/>
  <sheetViews>
    <sheetView zoomScaleNormal="100" workbookViewId="0">
      <pane ySplit="3" topLeftCell="A4" activePane="bottomLeft" state="frozen"/>
      <selection pane="bottomLeft" sqref="A1:B1"/>
    </sheetView>
  </sheetViews>
  <sheetFormatPr baseColWidth="10" defaultRowHeight="15" x14ac:dyDescent="0.25"/>
  <cols>
    <col min="1" max="1" width="7" customWidth="1"/>
    <col min="2" max="2" width="108.42578125" customWidth="1"/>
    <col min="3" max="4" width="15.7109375" customWidth="1"/>
    <col min="5" max="5" width="18.5703125" customWidth="1"/>
    <col min="6" max="6" width="16.7109375" customWidth="1"/>
    <col min="7" max="7" width="11.7109375" customWidth="1"/>
    <col min="8" max="8" width="132.5703125" customWidth="1"/>
    <col min="9" max="9" width="68.140625" customWidth="1"/>
    <col min="16" max="46" width="11.42578125" style="12"/>
  </cols>
  <sheetData>
    <row r="1" spans="1:46" ht="78" customHeight="1" thickTop="1" thickBot="1" x14ac:dyDescent="0.3">
      <c r="A1" s="476" t="s">
        <v>125</v>
      </c>
      <c r="B1" s="477"/>
      <c r="C1" s="32"/>
      <c r="D1" s="33"/>
      <c r="E1" s="33"/>
      <c r="F1" s="33"/>
      <c r="G1" s="33"/>
      <c r="H1" s="33"/>
      <c r="I1" s="34"/>
      <c r="J1" s="15"/>
      <c r="K1" s="15"/>
      <c r="L1" s="15"/>
      <c r="M1" s="15"/>
      <c r="N1" s="15"/>
      <c r="O1" s="15"/>
      <c r="P1" s="15"/>
    </row>
    <row r="2" spans="1:46" ht="27.95" customHeight="1" thickTop="1" thickBot="1" x14ac:dyDescent="0.3">
      <c r="A2" s="478" t="s">
        <v>80</v>
      </c>
      <c r="B2" s="480" t="s">
        <v>86</v>
      </c>
      <c r="C2" s="486" t="s">
        <v>2</v>
      </c>
      <c r="D2" s="488" t="s">
        <v>10</v>
      </c>
      <c r="E2" s="492" t="s">
        <v>103</v>
      </c>
      <c r="F2" s="494" t="s">
        <v>55</v>
      </c>
      <c r="G2" s="495"/>
      <c r="H2" s="496" t="s">
        <v>87</v>
      </c>
      <c r="I2" s="490" t="s">
        <v>13</v>
      </c>
      <c r="J2" s="26"/>
      <c r="K2" s="15"/>
      <c r="L2" s="15"/>
      <c r="M2" s="15"/>
      <c r="N2" s="15"/>
      <c r="O2" s="15"/>
      <c r="P2" s="15"/>
    </row>
    <row r="3" spans="1:46" ht="35.25" customHeight="1" thickBot="1" x14ac:dyDescent="0.3">
      <c r="A3" s="479"/>
      <c r="B3" s="481"/>
      <c r="C3" s="487"/>
      <c r="D3" s="489"/>
      <c r="E3" s="493"/>
      <c r="F3" s="262" t="s">
        <v>4</v>
      </c>
      <c r="G3" s="263" t="s">
        <v>5</v>
      </c>
      <c r="H3" s="497"/>
      <c r="I3" s="491"/>
      <c r="J3" s="26"/>
      <c r="K3" s="15"/>
      <c r="L3" s="15"/>
      <c r="M3" s="15"/>
      <c r="N3" s="15"/>
      <c r="O3" s="15"/>
      <c r="P3" s="15"/>
    </row>
    <row r="4" spans="1:46" s="21" customFormat="1" ht="24.75" customHeight="1" thickTop="1" thickBot="1" x14ac:dyDescent="0.3">
      <c r="A4" s="482" t="s">
        <v>72</v>
      </c>
      <c r="B4" s="483"/>
      <c r="C4" s="483"/>
      <c r="D4" s="483"/>
      <c r="E4" s="483"/>
      <c r="F4" s="483"/>
      <c r="G4" s="483"/>
      <c r="H4" s="483"/>
      <c r="I4" s="483"/>
      <c r="J4" s="30"/>
      <c r="K4" s="31"/>
      <c r="L4" s="31"/>
      <c r="M4" s="31"/>
      <c r="N4" s="15"/>
      <c r="O4" s="15"/>
      <c r="P4" s="15"/>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ht="51" customHeight="1" thickBot="1" x14ac:dyDescent="0.3">
      <c r="A5" s="264" t="s">
        <v>8</v>
      </c>
      <c r="B5" s="265" t="s">
        <v>36</v>
      </c>
      <c r="C5" s="266" t="s">
        <v>3</v>
      </c>
      <c r="D5" s="267" t="s">
        <v>11</v>
      </c>
      <c r="E5" s="268"/>
      <c r="F5" s="269"/>
      <c r="G5" s="270"/>
      <c r="H5" s="271" t="s">
        <v>120</v>
      </c>
      <c r="I5" s="272"/>
      <c r="J5" s="27"/>
      <c r="K5" s="23"/>
      <c r="L5" s="15"/>
      <c r="M5" s="15"/>
      <c r="N5" s="15"/>
      <c r="O5" s="15"/>
      <c r="P5" s="15"/>
    </row>
    <row r="6" spans="1:46" s="21" customFormat="1" ht="24.75" customHeight="1" thickTop="1" x14ac:dyDescent="0.25">
      <c r="A6" s="484" t="s">
        <v>70</v>
      </c>
      <c r="B6" s="485"/>
      <c r="C6" s="485"/>
      <c r="D6" s="485"/>
      <c r="E6" s="485"/>
      <c r="F6" s="485"/>
      <c r="G6" s="485"/>
      <c r="H6" s="485"/>
      <c r="I6" s="485"/>
      <c r="J6" s="30"/>
      <c r="K6" s="31"/>
      <c r="L6" s="31"/>
      <c r="M6" s="31"/>
      <c r="N6" s="15"/>
      <c r="O6" s="15"/>
      <c r="P6" s="15"/>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s="25" customFormat="1" ht="54.75" customHeight="1" x14ac:dyDescent="0.25">
      <c r="A7" s="197" t="s">
        <v>19</v>
      </c>
      <c r="B7" s="390" t="s">
        <v>94</v>
      </c>
      <c r="C7" s="199" t="s">
        <v>3</v>
      </c>
      <c r="D7" s="200" t="s">
        <v>12</v>
      </c>
      <c r="E7" s="201"/>
      <c r="F7" s="282"/>
      <c r="G7" s="283"/>
      <c r="H7" s="204"/>
      <c r="I7" s="284"/>
      <c r="J7" s="26"/>
      <c r="K7" s="15"/>
      <c r="L7" s="15"/>
      <c r="M7" s="15"/>
      <c r="N7" s="15"/>
      <c r="O7" s="15"/>
      <c r="P7" s="15"/>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row>
    <row r="8" spans="1:46" s="11" customFormat="1" ht="57" customHeight="1" x14ac:dyDescent="0.25">
      <c r="A8" s="392" t="s">
        <v>19</v>
      </c>
      <c r="B8" s="393" t="s">
        <v>128</v>
      </c>
      <c r="C8" s="394" t="s">
        <v>15</v>
      </c>
      <c r="D8" s="395" t="s">
        <v>12</v>
      </c>
      <c r="E8" s="396"/>
      <c r="F8" s="397"/>
      <c r="G8" s="398"/>
      <c r="H8" s="399" t="s">
        <v>127</v>
      </c>
      <c r="I8" s="400"/>
      <c r="J8" s="26"/>
      <c r="K8" s="15"/>
      <c r="L8" s="15"/>
      <c r="M8" s="15"/>
      <c r="N8" s="15"/>
      <c r="O8" s="15"/>
      <c r="P8" s="15"/>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row>
    <row r="9" spans="1:46" s="11" customFormat="1" ht="61.5" customHeight="1" thickBot="1" x14ac:dyDescent="0.3">
      <c r="A9" s="285" t="s">
        <v>19</v>
      </c>
      <c r="B9" s="286" t="s">
        <v>129</v>
      </c>
      <c r="C9" s="287" t="s">
        <v>3</v>
      </c>
      <c r="D9" s="288" t="s">
        <v>11</v>
      </c>
      <c r="E9" s="289"/>
      <c r="F9" s="290"/>
      <c r="G9" s="291"/>
      <c r="H9" s="292"/>
      <c r="I9" s="391"/>
      <c r="J9" s="26"/>
      <c r="K9" s="15"/>
      <c r="L9" s="15"/>
      <c r="M9" s="15"/>
      <c r="N9" s="15"/>
      <c r="O9" s="15"/>
      <c r="P9" s="15"/>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row>
    <row r="10" spans="1:46" s="379" customFormat="1" ht="24.75" customHeight="1" thickTop="1" x14ac:dyDescent="0.25">
      <c r="A10" s="484" t="s">
        <v>71</v>
      </c>
      <c r="B10" s="485"/>
      <c r="C10" s="485"/>
      <c r="D10" s="485"/>
      <c r="E10" s="485"/>
      <c r="F10" s="485"/>
      <c r="G10" s="485"/>
      <c r="H10" s="485"/>
      <c r="I10" s="485"/>
      <c r="J10" s="376"/>
      <c r="K10" s="377"/>
      <c r="L10" s="377"/>
      <c r="M10" s="377"/>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row>
    <row r="11" spans="1:46" ht="54" customHeight="1" x14ac:dyDescent="0.25">
      <c r="A11" s="367" t="s">
        <v>20</v>
      </c>
      <c r="B11" s="368" t="s">
        <v>37</v>
      </c>
      <c r="C11" s="369" t="s">
        <v>3</v>
      </c>
      <c r="D11" s="370" t="s">
        <v>11</v>
      </c>
      <c r="E11" s="371"/>
      <c r="F11" s="372"/>
      <c r="G11" s="373"/>
      <c r="H11" s="374"/>
      <c r="I11" s="375"/>
      <c r="J11" s="26"/>
      <c r="K11" s="15"/>
      <c r="L11" s="15"/>
      <c r="M11" s="15"/>
      <c r="N11" s="15"/>
      <c r="O11" s="15"/>
      <c r="P11" s="15"/>
    </row>
    <row r="12" spans="1:46" s="11" customFormat="1" ht="48.75" customHeight="1" x14ac:dyDescent="0.25">
      <c r="A12" s="197" t="s">
        <v>20</v>
      </c>
      <c r="B12" s="281" t="s">
        <v>58</v>
      </c>
      <c r="C12" s="199" t="s">
        <v>3</v>
      </c>
      <c r="D12" s="200" t="s">
        <v>11</v>
      </c>
      <c r="E12" s="201"/>
      <c r="F12" s="282"/>
      <c r="G12" s="283"/>
      <c r="H12" s="204" t="s">
        <v>59</v>
      </c>
      <c r="I12" s="284"/>
      <c r="J12" s="26"/>
      <c r="K12" s="15"/>
      <c r="L12" s="15"/>
      <c r="M12" s="15"/>
      <c r="N12" s="15"/>
      <c r="O12" s="15"/>
      <c r="P12" s="15"/>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row>
    <row r="13" spans="1:46" ht="37.5" customHeight="1" thickBot="1" x14ac:dyDescent="0.3">
      <c r="A13" s="285" t="s">
        <v>20</v>
      </c>
      <c r="B13" s="286" t="s">
        <v>38</v>
      </c>
      <c r="C13" s="287" t="s">
        <v>15</v>
      </c>
      <c r="D13" s="288" t="s">
        <v>12</v>
      </c>
      <c r="E13" s="289"/>
      <c r="F13" s="290"/>
      <c r="G13" s="291"/>
      <c r="H13" s="292"/>
      <c r="I13" s="293"/>
      <c r="J13" s="26"/>
      <c r="K13" s="15"/>
      <c r="L13" s="15"/>
      <c r="M13" s="15"/>
      <c r="N13" s="15"/>
      <c r="O13" s="15"/>
      <c r="P13" s="15"/>
    </row>
    <row r="14" spans="1:46" s="21" customFormat="1" ht="24.75" customHeight="1" thickTop="1" x14ac:dyDescent="0.25">
      <c r="A14" s="484" t="s">
        <v>73</v>
      </c>
      <c r="B14" s="485"/>
      <c r="C14" s="485"/>
      <c r="D14" s="485"/>
      <c r="E14" s="485"/>
      <c r="F14" s="485"/>
      <c r="G14" s="485"/>
      <c r="H14" s="485"/>
      <c r="I14" s="485"/>
      <c r="J14" s="30"/>
      <c r="K14" s="31"/>
      <c r="L14" s="31"/>
      <c r="M14" s="31"/>
      <c r="N14" s="15"/>
      <c r="O14" s="15"/>
      <c r="P14" s="15"/>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row>
    <row r="15" spans="1:46" s="25" customFormat="1" ht="46.5" customHeight="1" thickBot="1" x14ac:dyDescent="0.3">
      <c r="A15" s="273" t="s">
        <v>23</v>
      </c>
      <c r="B15" s="294" t="s">
        <v>39</v>
      </c>
      <c r="C15" s="274" t="s">
        <v>3</v>
      </c>
      <c r="D15" s="275" t="s">
        <v>11</v>
      </c>
      <c r="E15" s="276"/>
      <c r="F15" s="277"/>
      <c r="G15" s="278"/>
      <c r="H15" s="279" t="s">
        <v>90</v>
      </c>
      <c r="I15" s="280"/>
      <c r="J15" s="26"/>
      <c r="K15" s="15"/>
      <c r="L15" s="15"/>
      <c r="M15" s="15"/>
      <c r="N15" s="15"/>
      <c r="O15" s="15"/>
      <c r="P15" s="15"/>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row>
    <row r="16" spans="1:46" s="11" customFormat="1" ht="14.25" customHeight="1" thickTop="1" thickBot="1" x14ac:dyDescent="0.3">
      <c r="A16" s="14"/>
      <c r="B16" s="17"/>
      <c r="C16" s="16"/>
      <c r="D16" s="16"/>
      <c r="E16" s="16"/>
      <c r="F16" s="7"/>
      <c r="G16" s="18"/>
      <c r="H16" s="18"/>
      <c r="I16" s="19"/>
      <c r="J16" s="28"/>
      <c r="K16" s="17"/>
      <c r="L16" s="17"/>
      <c r="M16" s="17"/>
      <c r="N16" s="15"/>
      <c r="O16" s="15"/>
      <c r="P16" s="1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row>
    <row r="17" spans="1:46" s="11" customFormat="1" ht="42" customHeight="1" thickTop="1" thickBot="1" x14ac:dyDescent="0.3">
      <c r="A17" s="498" t="s">
        <v>126</v>
      </c>
      <c r="B17" s="499"/>
      <c r="C17" s="295" t="s">
        <v>47</v>
      </c>
      <c r="D17" s="296" t="s">
        <v>48</v>
      </c>
      <c r="E17" s="297" t="s">
        <v>49</v>
      </c>
      <c r="F17" s="298" t="s">
        <v>35</v>
      </c>
      <c r="G17" s="15"/>
      <c r="H17" s="15"/>
      <c r="I17" s="15"/>
      <c r="J17" s="28"/>
      <c r="K17" s="17"/>
      <c r="L17" s="17"/>
      <c r="M17" s="17"/>
      <c r="N17" s="15"/>
      <c r="O17" s="15"/>
      <c r="P17" s="15"/>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row>
    <row r="18" spans="1:46" s="11" customFormat="1" ht="24.95" customHeight="1" thickTop="1" x14ac:dyDescent="0.25">
      <c r="A18" s="434" t="s">
        <v>43</v>
      </c>
      <c r="B18" s="435"/>
      <c r="C18" s="299">
        <f>SUMIFS(F5:F15,C5:C15,"LT",D5:D15,"Faible")</f>
        <v>0</v>
      </c>
      <c r="D18" s="300">
        <f>SUMIFS(F5:F15,C5:C15,"LT",D5:D15,"Moyenne")</f>
        <v>0</v>
      </c>
      <c r="E18" s="301">
        <f>SUMIFS(F5:F15,C5:C15,"LT",D5:D15,"Forte")</f>
        <v>0</v>
      </c>
      <c r="F18" s="302">
        <f>SUMIF(C5:C15,"LT",F5:F15)</f>
        <v>0</v>
      </c>
      <c r="G18" s="15"/>
      <c r="H18" s="15"/>
      <c r="I18" s="15"/>
      <c r="J18" s="29"/>
      <c r="K18" s="15"/>
      <c r="L18" s="15"/>
      <c r="M18" s="15"/>
      <c r="N18" s="15"/>
      <c r="O18" s="15"/>
      <c r="P18" s="15"/>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row>
    <row r="19" spans="1:46" s="11" customFormat="1" ht="24.95" customHeight="1" x14ac:dyDescent="0.25">
      <c r="A19" s="436" t="s">
        <v>42</v>
      </c>
      <c r="B19" s="437"/>
      <c r="C19" s="303">
        <f>SUMIFS(F5:F15,C5:C15,"MT",D5:D15,"Faible")</f>
        <v>0</v>
      </c>
      <c r="D19" s="304">
        <f>SUMIFS(F5:F15,C5:C15,"MT",D5:D15,"Moyenne")</f>
        <v>0</v>
      </c>
      <c r="E19" s="305">
        <f>SUMIFS(F5:F15,C5:C15,"MT",D5:D15,"Forte")</f>
        <v>0</v>
      </c>
      <c r="F19" s="306">
        <f>SUMIF(C5:C15,"MT",F5:F15)</f>
        <v>0</v>
      </c>
      <c r="G19" s="15"/>
      <c r="H19" s="15"/>
      <c r="I19" s="15"/>
      <c r="J19" s="29"/>
      <c r="K19" s="15"/>
      <c r="L19" s="15"/>
      <c r="M19" s="15"/>
      <c r="N19" s="15"/>
      <c r="O19" s="15"/>
      <c r="P19" s="15"/>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row>
    <row r="20" spans="1:46" s="11" customFormat="1" ht="24.95" customHeight="1" thickBot="1" x14ac:dyDescent="0.3">
      <c r="A20" s="438" t="s">
        <v>41</v>
      </c>
      <c r="B20" s="439"/>
      <c r="C20" s="307">
        <f>SUMIFS(F5:F15,C5:C15,"CT",D5:D15,"Faible")</f>
        <v>0</v>
      </c>
      <c r="D20" s="308">
        <f>SUMIFS(F5:F15,C5:C15,"CT",D5:D15,"Moyenne")</f>
        <v>0</v>
      </c>
      <c r="E20" s="305">
        <f>SUMIFS(F5:F15,C5:C15,"CT",D5:D15,"Forte")</f>
        <v>0</v>
      </c>
      <c r="F20" s="309">
        <f>SUMIF(C5:C15,"CT",F5:F15)</f>
        <v>0</v>
      </c>
      <c r="G20" s="15"/>
      <c r="H20" s="15"/>
      <c r="I20" s="15"/>
      <c r="J20" s="29"/>
      <c r="K20" s="15"/>
      <c r="L20" s="15"/>
      <c r="M20" s="15"/>
      <c r="N20" s="15"/>
      <c r="O20" s="15"/>
      <c r="P20" s="15"/>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row>
    <row r="21" spans="1:46" s="11" customFormat="1" ht="24.95" customHeight="1" thickTop="1" thickBot="1" x14ac:dyDescent="0.3">
      <c r="A21" s="430" t="s">
        <v>35</v>
      </c>
      <c r="B21" s="431"/>
      <c r="C21" s="310">
        <f>SUMIF(D5:D15,"Faible",F5:F15)</f>
        <v>0</v>
      </c>
      <c r="D21" s="311">
        <f>SUMIF(D5:D15,"Moyenne",F5:F15)</f>
        <v>0</v>
      </c>
      <c r="E21" s="312">
        <f>SUMIF(D5:D15,"Forte",F5:F15)</f>
        <v>0</v>
      </c>
      <c r="F21" s="339">
        <f>SUM(F5:F15)</f>
        <v>0</v>
      </c>
      <c r="G21" s="15"/>
      <c r="H21" s="15"/>
      <c r="I21" s="15"/>
      <c r="J21" s="29"/>
      <c r="K21" s="15"/>
      <c r="L21" s="15"/>
      <c r="M21" s="15"/>
      <c r="N21" s="15"/>
      <c r="O21" s="15"/>
      <c r="P21" s="15"/>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row>
    <row r="22" spans="1:46" ht="15.75" thickTop="1" x14ac:dyDescent="0.25">
      <c r="A22" s="1"/>
      <c r="B22" s="1"/>
      <c r="C22" s="1"/>
      <c r="D22" s="1"/>
      <c r="E22" s="1"/>
      <c r="F22" s="1"/>
      <c r="G22" s="1"/>
      <c r="H22" s="1"/>
      <c r="I22" s="1"/>
      <c r="J22" s="1"/>
      <c r="K22" s="1"/>
      <c r="L22" s="1"/>
      <c r="M22" s="1"/>
      <c r="N22" s="1"/>
      <c r="O22" s="1"/>
    </row>
    <row r="23" spans="1:46" x14ac:dyDescent="0.25">
      <c r="A23" s="1"/>
      <c r="B23" s="1"/>
      <c r="C23" s="1"/>
      <c r="D23" s="1"/>
      <c r="E23" s="1"/>
      <c r="F23" s="1"/>
      <c r="G23" s="1"/>
      <c r="H23" s="1"/>
      <c r="I23" s="1"/>
      <c r="J23" s="1"/>
      <c r="K23" s="1"/>
      <c r="L23" s="1"/>
      <c r="M23" s="1"/>
      <c r="N23" s="1"/>
      <c r="O23" s="1"/>
    </row>
    <row r="24" spans="1:46" x14ac:dyDescent="0.25">
      <c r="A24" s="1"/>
      <c r="B24" s="1"/>
      <c r="C24" s="1"/>
      <c r="D24" s="1"/>
      <c r="E24" s="1"/>
      <c r="F24" s="1"/>
      <c r="G24" s="1"/>
      <c r="H24" s="1"/>
      <c r="I24" s="1"/>
      <c r="J24" s="1"/>
      <c r="K24" s="1"/>
      <c r="L24" s="1"/>
      <c r="M24" s="1"/>
      <c r="N24" s="1"/>
      <c r="O24" s="1"/>
    </row>
    <row r="25" spans="1:46" x14ac:dyDescent="0.25">
      <c r="A25" s="1"/>
      <c r="B25" s="1"/>
      <c r="C25" s="1"/>
      <c r="D25" s="1"/>
      <c r="E25" s="1"/>
      <c r="F25" s="1"/>
      <c r="G25" s="1"/>
      <c r="H25" s="1"/>
      <c r="I25" s="1"/>
      <c r="J25" s="1"/>
      <c r="K25" s="1"/>
      <c r="L25" s="1"/>
      <c r="M25" s="1"/>
      <c r="N25" s="1"/>
      <c r="O25" s="1"/>
    </row>
    <row r="26" spans="1:46" x14ac:dyDescent="0.25">
      <c r="A26" s="1"/>
      <c r="B26" s="1"/>
      <c r="C26" s="1"/>
      <c r="D26" s="1"/>
      <c r="E26" s="1"/>
      <c r="F26" s="1"/>
      <c r="G26" s="1"/>
      <c r="H26" s="1"/>
      <c r="I26" s="1"/>
      <c r="J26" s="1"/>
      <c r="K26" s="1"/>
      <c r="L26" s="1"/>
      <c r="M26" s="1"/>
      <c r="N26" s="1"/>
      <c r="O26" s="1"/>
    </row>
    <row r="27" spans="1:46" x14ac:dyDescent="0.25">
      <c r="A27" s="1"/>
      <c r="B27" s="1"/>
      <c r="C27" s="1"/>
      <c r="D27" s="1"/>
      <c r="E27" s="1"/>
      <c r="F27" s="1"/>
      <c r="G27" s="1"/>
      <c r="H27" s="1"/>
      <c r="I27" s="1"/>
      <c r="J27" s="1"/>
      <c r="K27" s="1"/>
      <c r="L27" s="1"/>
      <c r="M27" s="1"/>
      <c r="N27" s="1"/>
      <c r="O27" s="1"/>
    </row>
    <row r="28" spans="1:46" x14ac:dyDescent="0.25">
      <c r="A28" s="1"/>
      <c r="B28" s="1"/>
      <c r="C28" s="1"/>
      <c r="D28" s="1"/>
      <c r="E28" s="1"/>
      <c r="F28" s="1"/>
      <c r="G28" s="1"/>
      <c r="H28" s="1"/>
      <c r="I28" s="1"/>
      <c r="J28" s="1"/>
      <c r="K28" s="1"/>
      <c r="L28" s="1"/>
      <c r="M28" s="1"/>
      <c r="N28" s="1"/>
      <c r="O28" s="1"/>
    </row>
    <row r="29" spans="1:46" x14ac:dyDescent="0.25">
      <c r="A29" s="1"/>
      <c r="B29" s="1"/>
      <c r="C29" s="1"/>
      <c r="D29" s="1"/>
      <c r="E29" s="1"/>
      <c r="F29" s="1"/>
      <c r="G29" s="1"/>
      <c r="H29" s="1"/>
      <c r="I29" s="1"/>
      <c r="J29" s="1"/>
      <c r="K29" s="1"/>
      <c r="L29" s="1"/>
      <c r="M29" s="1"/>
      <c r="N29" s="1"/>
      <c r="O29" s="1"/>
    </row>
    <row r="30" spans="1:46" x14ac:dyDescent="0.25">
      <c r="A30" s="1"/>
      <c r="B30" s="1"/>
      <c r="C30" s="1"/>
      <c r="D30" s="1"/>
      <c r="E30" s="1"/>
      <c r="F30" s="1"/>
      <c r="G30" s="1"/>
      <c r="H30" s="1"/>
      <c r="I30" s="1"/>
      <c r="J30" s="1"/>
      <c r="K30" s="1"/>
      <c r="L30" s="1"/>
      <c r="M30" s="1"/>
      <c r="N30" s="1"/>
      <c r="O30" s="1"/>
    </row>
    <row r="31" spans="1:46" x14ac:dyDescent="0.25">
      <c r="A31" s="1"/>
      <c r="B31" s="1"/>
      <c r="C31" s="1"/>
      <c r="D31" s="1"/>
      <c r="E31" s="1"/>
      <c r="F31" s="1"/>
      <c r="G31" s="1"/>
      <c r="H31" s="1"/>
      <c r="I31" s="1"/>
      <c r="J31" s="1"/>
      <c r="K31" s="1"/>
      <c r="L31" s="1"/>
      <c r="M31" s="1"/>
      <c r="N31" s="1"/>
      <c r="O31" s="1"/>
    </row>
    <row r="32" spans="1:46"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row>
    <row r="48" spans="1:15" x14ac:dyDescent="0.25">
      <c r="A48" s="1"/>
      <c r="B48" s="1"/>
      <c r="C48" s="1"/>
      <c r="D48" s="1"/>
      <c r="E48" s="1"/>
      <c r="F48" s="1"/>
      <c r="G48" s="1"/>
      <c r="H48" s="1"/>
      <c r="I48" s="1"/>
      <c r="J48" s="1"/>
      <c r="K48" s="1"/>
      <c r="L48" s="1"/>
    </row>
    <row r="49" spans="1:12" x14ac:dyDescent="0.25">
      <c r="A49" s="1"/>
      <c r="B49" s="1"/>
      <c r="C49" s="1"/>
      <c r="D49" s="1"/>
      <c r="E49" s="1"/>
      <c r="F49" s="1"/>
      <c r="G49" s="1"/>
      <c r="H49" s="1"/>
      <c r="I49" s="1"/>
      <c r="J49" s="1"/>
      <c r="K49" s="1"/>
      <c r="L49" s="1"/>
    </row>
    <row r="50" spans="1:12" x14ac:dyDescent="0.25">
      <c r="A50" s="1"/>
      <c r="B50" s="1"/>
      <c r="C50" s="1"/>
      <c r="D50" s="1"/>
      <c r="E50" s="1"/>
      <c r="F50" s="1"/>
      <c r="G50" s="1"/>
      <c r="H50" s="1"/>
      <c r="I50" s="1"/>
      <c r="J50" s="1"/>
      <c r="K50" s="1"/>
      <c r="L50" s="1"/>
    </row>
    <row r="51" spans="1:12" x14ac:dyDescent="0.25">
      <c r="A51" s="1"/>
      <c r="B51" s="1"/>
      <c r="C51" s="1"/>
      <c r="D51" s="1"/>
      <c r="E51" s="1"/>
      <c r="F51" s="1"/>
      <c r="G51" s="1"/>
      <c r="H51" s="1"/>
      <c r="I51" s="1"/>
      <c r="J51" s="1"/>
      <c r="K51" s="1"/>
      <c r="L51" s="1"/>
    </row>
    <row r="52" spans="1:12" x14ac:dyDescent="0.25">
      <c r="A52" s="1"/>
      <c r="B52" s="1"/>
      <c r="C52" s="1"/>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sheetData>
  <mergeCells count="18">
    <mergeCell ref="A20:B20"/>
    <mergeCell ref="A21:B21"/>
    <mergeCell ref="A10:I10"/>
    <mergeCell ref="A14:I14"/>
    <mergeCell ref="A17:B17"/>
    <mergeCell ref="A18:B18"/>
    <mergeCell ref="A19:B19"/>
    <mergeCell ref="A1:B1"/>
    <mergeCell ref="A2:A3"/>
    <mergeCell ref="B2:B3"/>
    <mergeCell ref="A4:I4"/>
    <mergeCell ref="A6:I6"/>
    <mergeCell ref="C2:C3"/>
    <mergeCell ref="D2:D3"/>
    <mergeCell ref="I2:I3"/>
    <mergeCell ref="E2:E3"/>
    <mergeCell ref="F2:G2"/>
    <mergeCell ref="H2:H3"/>
  </mergeCells>
  <conditionalFormatting sqref="C5 C7 C11:C13 C15">
    <cfRule type="containsText" dxfId="23" priority="39" operator="containsText" text="LT">
      <formula>NOT(ISERROR(SEARCH("LT",C5)))</formula>
    </cfRule>
    <cfRule type="containsText" dxfId="22" priority="40" operator="containsText" text="MT">
      <formula>NOT(ISERROR(SEARCH("MT",C5)))</formula>
    </cfRule>
    <cfRule type="containsText" dxfId="21" priority="41" operator="containsText" text="CT">
      <formula>NOT(ISERROR(SEARCH("CT",C5)))</formula>
    </cfRule>
  </conditionalFormatting>
  <conditionalFormatting sqref="D5 D7 D11:D13 D15">
    <cfRule type="containsText" dxfId="20" priority="36" operator="containsText" text="Faible">
      <formula>NOT(ISERROR(SEARCH("Faible",D5)))</formula>
    </cfRule>
    <cfRule type="containsText" dxfId="19" priority="37" operator="containsText" text="Moyenne">
      <formula>NOT(ISERROR(SEARCH("Moyenne",D5)))</formula>
    </cfRule>
    <cfRule type="containsText" dxfId="18" priority="38" operator="containsText" text="Forte">
      <formula>NOT(ISERROR(SEARCH("Forte",D5)))</formula>
    </cfRule>
  </conditionalFormatting>
  <conditionalFormatting sqref="D15">
    <cfRule type="iconSet" priority="72">
      <iconSet iconSet="3Flags">
        <cfvo type="percent" val="0"/>
        <cfvo type="percent" val="33"/>
        <cfvo type="percent" val="67"/>
      </iconSet>
    </cfRule>
  </conditionalFormatting>
  <conditionalFormatting sqref="D5 D7 D11:D12">
    <cfRule type="iconSet" priority="82">
      <iconSet iconSet="3Flags">
        <cfvo type="percent" val="0"/>
        <cfvo type="percent" val="33"/>
        <cfvo type="percent" val="67"/>
      </iconSet>
    </cfRule>
  </conditionalFormatting>
  <conditionalFormatting sqref="D5 D7 D11:D13">
    <cfRule type="iconSet" priority="83">
      <iconSet iconSet="3Flags">
        <cfvo type="percent" val="0"/>
        <cfvo type="percent" val="33"/>
        <cfvo type="percent" val="67"/>
      </iconSet>
    </cfRule>
  </conditionalFormatting>
  <conditionalFormatting sqref="C16">
    <cfRule type="containsText" dxfId="17" priority="18" operator="containsText" text="LT">
      <formula>NOT(ISERROR(SEARCH("LT",C16)))</formula>
    </cfRule>
    <cfRule type="containsText" dxfId="16" priority="19" operator="containsText" text="MT">
      <formula>NOT(ISERROR(SEARCH("MT",C16)))</formula>
    </cfRule>
    <cfRule type="containsText" dxfId="15" priority="20" operator="containsText" text="CT">
      <formula>NOT(ISERROR(SEARCH("CT",C16)))</formula>
    </cfRule>
  </conditionalFormatting>
  <conditionalFormatting sqref="D16:E16">
    <cfRule type="containsText" dxfId="14" priority="15" operator="containsText" text="Faible">
      <formula>NOT(ISERROR(SEARCH("Faible",D16)))</formula>
    </cfRule>
    <cfRule type="containsText" dxfId="13" priority="16" operator="containsText" text="Moyenne">
      <formula>NOT(ISERROR(SEARCH("Moyenne",D16)))</formula>
    </cfRule>
    <cfRule type="containsText" dxfId="12" priority="17" operator="containsText" text="Forte">
      <formula>NOT(ISERROR(SEARCH("Forte",D16)))</formula>
    </cfRule>
  </conditionalFormatting>
  <conditionalFormatting sqref="D16:E16">
    <cfRule type="iconSet" priority="21">
      <iconSet iconSet="3Flags">
        <cfvo type="percent" val="0"/>
        <cfvo type="percent" val="33"/>
        <cfvo type="percent" val="67"/>
      </iconSet>
    </cfRule>
  </conditionalFormatting>
  <conditionalFormatting sqref="C8">
    <cfRule type="containsText" dxfId="11" priority="11" operator="containsText" text="LT">
      <formula>NOT(ISERROR(SEARCH("LT",C8)))</formula>
    </cfRule>
    <cfRule type="containsText" dxfId="10" priority="12" operator="containsText" text="MT">
      <formula>NOT(ISERROR(SEARCH("MT",C8)))</formula>
    </cfRule>
    <cfRule type="containsText" dxfId="9" priority="13" operator="containsText" text="CT">
      <formula>NOT(ISERROR(SEARCH("CT",C8)))</formula>
    </cfRule>
  </conditionalFormatting>
  <conditionalFormatting sqref="D8">
    <cfRule type="containsText" dxfId="8" priority="8" operator="containsText" text="Faible">
      <formula>NOT(ISERROR(SEARCH("Faible",D8)))</formula>
    </cfRule>
    <cfRule type="containsText" dxfId="7" priority="9" operator="containsText" text="Moyenne">
      <formula>NOT(ISERROR(SEARCH("Moyenne",D8)))</formula>
    </cfRule>
    <cfRule type="containsText" dxfId="6" priority="10" operator="containsText" text="Forte">
      <formula>NOT(ISERROR(SEARCH("Forte",D8)))</formula>
    </cfRule>
  </conditionalFormatting>
  <conditionalFormatting sqref="D8">
    <cfRule type="iconSet" priority="14">
      <iconSet iconSet="3Flags">
        <cfvo type="percent" val="0"/>
        <cfvo type="percent" val="33"/>
        <cfvo type="percent" val="67"/>
      </iconSet>
    </cfRule>
  </conditionalFormatting>
  <conditionalFormatting sqref="C9">
    <cfRule type="containsText" dxfId="5" priority="4" operator="containsText" text="LT">
      <formula>NOT(ISERROR(SEARCH("LT",C9)))</formula>
    </cfRule>
    <cfRule type="containsText" dxfId="4" priority="5" operator="containsText" text="MT">
      <formula>NOT(ISERROR(SEARCH("MT",C9)))</formula>
    </cfRule>
    <cfRule type="containsText" dxfId="3" priority="6" operator="containsText" text="CT">
      <formula>NOT(ISERROR(SEARCH("CT",C9)))</formula>
    </cfRule>
  </conditionalFormatting>
  <conditionalFormatting sqref="D9">
    <cfRule type="containsText" dxfId="2" priority="1" operator="containsText" text="Faible">
      <formula>NOT(ISERROR(SEARCH("Faible",D9)))</formula>
    </cfRule>
    <cfRule type="containsText" dxfId="1" priority="2" operator="containsText" text="Moyenne">
      <formula>NOT(ISERROR(SEARCH("Moyenne",D9)))</formula>
    </cfRule>
    <cfRule type="containsText" dxfId="0" priority="3" operator="containsText" text="Forte">
      <formula>NOT(ISERROR(SEARCH("Forte",D9)))</formula>
    </cfRule>
  </conditionalFormatting>
  <conditionalFormatting sqref="D9">
    <cfRule type="iconSet" priority="7">
      <iconSet iconSet="3Flags">
        <cfvo type="percent" val="0"/>
        <cfvo type="percent" val="33"/>
        <cfvo type="percent" val="67"/>
      </iconSet>
    </cfRule>
  </conditionalFormatting>
  <dataValidations count="2">
    <dataValidation type="list" allowBlank="1" showInputMessage="1" showErrorMessage="1" sqref="D5 D15 D11:D13 D7:D9" xr:uid="{73F41AAD-6651-4B86-8433-70831C3833C1}">
      <formula1>"Faible,Moyenne,Forte"</formula1>
    </dataValidation>
    <dataValidation type="list" allowBlank="1" showInputMessage="1" showErrorMessage="1" sqref="C5 C15 C11:C13 C7:C9" xr:uid="{7653B613-5D21-4D1C-9738-A8E39872C240}">
      <formula1>"CT,MT,LT"</formula1>
    </dataValidation>
  </dataValidations>
  <pageMargins left="0.7" right="0.7" top="0.75" bottom="0.75" header="0.3" footer="0.3"/>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A1D9-BF3D-40E2-B707-7791AEC3FD86}">
  <sheetPr>
    <tabColor theme="1"/>
  </sheetPr>
  <dimension ref="A1:AB126"/>
  <sheetViews>
    <sheetView workbookViewId="0"/>
  </sheetViews>
  <sheetFormatPr baseColWidth="10" defaultRowHeight="15" x14ac:dyDescent="0.25"/>
  <cols>
    <col min="1" max="1" width="115.5703125" style="260" customWidth="1"/>
    <col min="2" max="5" width="30.7109375" style="260" customWidth="1"/>
    <col min="6" max="16384" width="11.42578125" style="260"/>
  </cols>
  <sheetData>
    <row r="1" spans="1:28" ht="78" customHeight="1" thickTop="1" thickBot="1" x14ac:dyDescent="0.3">
      <c r="A1" s="315" t="s">
        <v>115</v>
      </c>
      <c r="B1" s="316" t="s">
        <v>52</v>
      </c>
      <c r="C1" s="317" t="s">
        <v>51</v>
      </c>
      <c r="D1" s="318" t="s">
        <v>50</v>
      </c>
      <c r="E1" s="319" t="s">
        <v>35</v>
      </c>
      <c r="F1" s="257"/>
      <c r="G1" s="257"/>
      <c r="H1" s="257"/>
      <c r="I1" s="257"/>
      <c r="J1" s="258"/>
      <c r="K1" s="259"/>
      <c r="L1" s="259"/>
      <c r="M1" s="259"/>
      <c r="N1" s="34"/>
      <c r="O1" s="34"/>
      <c r="P1" s="34"/>
      <c r="Q1" s="34"/>
      <c r="R1" s="34"/>
      <c r="S1" s="34"/>
      <c r="T1" s="34"/>
      <c r="U1" s="34"/>
      <c r="V1" s="34"/>
      <c r="W1" s="34"/>
      <c r="X1" s="34"/>
      <c r="Y1" s="34"/>
      <c r="Z1" s="34"/>
      <c r="AA1" s="34"/>
      <c r="AB1" s="34"/>
    </row>
    <row r="2" spans="1:28" ht="60" customHeight="1" thickTop="1" x14ac:dyDescent="0.25">
      <c r="A2" s="320" t="s">
        <v>44</v>
      </c>
      <c r="B2" s="321">
        <f>'TOTAUX 1+2'!B2-'3. Économies ind.'!C18</f>
        <v>0</v>
      </c>
      <c r="C2" s="322">
        <f>'TOTAUX 1+2'!C2-'3. Économies ind.'!D18</f>
        <v>0</v>
      </c>
      <c r="D2" s="323">
        <f>'TOTAUX 1+2'!D2-'3. Économies ind.'!E18</f>
        <v>0</v>
      </c>
      <c r="E2" s="324">
        <f>'TOTAUX 1+2'!E2-'3. Économies ind.'!F18</f>
        <v>0</v>
      </c>
      <c r="F2" s="257"/>
      <c r="G2" s="257"/>
      <c r="H2" s="257"/>
      <c r="I2" s="257"/>
      <c r="J2" s="261"/>
      <c r="K2" s="257"/>
      <c r="L2" s="257"/>
      <c r="M2" s="257"/>
      <c r="N2" s="34"/>
      <c r="O2" s="34"/>
      <c r="P2" s="34"/>
      <c r="Q2" s="34"/>
      <c r="R2" s="34"/>
      <c r="S2" s="34"/>
      <c r="T2" s="34"/>
      <c r="U2" s="34"/>
      <c r="V2" s="34"/>
      <c r="W2" s="34"/>
      <c r="X2" s="34"/>
      <c r="Y2" s="34"/>
      <c r="Z2" s="34"/>
      <c r="AA2" s="34"/>
      <c r="AB2" s="34"/>
    </row>
    <row r="3" spans="1:28" ht="60" customHeight="1" x14ac:dyDescent="0.25">
      <c r="A3" s="325" t="s">
        <v>45</v>
      </c>
      <c r="B3" s="326">
        <f>'TOTAUX 1+2'!B3-'3. Économies ind.'!C19</f>
        <v>0</v>
      </c>
      <c r="C3" s="327">
        <f>'TOTAUX 1+2'!C3-'3. Économies ind.'!D19</f>
        <v>0</v>
      </c>
      <c r="D3" s="328">
        <f>'TOTAUX 1+2'!D3-'3. Économies ind.'!E19</f>
        <v>0</v>
      </c>
      <c r="E3" s="329">
        <f>'TOTAUX 1+2'!E3-'3. Économies ind.'!F19</f>
        <v>0</v>
      </c>
      <c r="F3" s="257"/>
      <c r="G3" s="257"/>
      <c r="H3" s="257"/>
      <c r="I3" s="257"/>
      <c r="J3" s="261"/>
      <c r="K3" s="257"/>
      <c r="L3" s="257"/>
      <c r="M3" s="257"/>
      <c r="N3" s="34"/>
      <c r="O3" s="34"/>
      <c r="P3" s="34"/>
      <c r="Q3" s="34"/>
      <c r="R3" s="34"/>
      <c r="S3" s="34"/>
      <c r="T3" s="34"/>
      <c r="U3" s="34"/>
      <c r="V3" s="34"/>
      <c r="W3" s="34"/>
      <c r="X3" s="34"/>
      <c r="Y3" s="34"/>
      <c r="Z3" s="34"/>
      <c r="AA3" s="34"/>
      <c r="AB3" s="34"/>
    </row>
    <row r="4" spans="1:28" ht="60" customHeight="1" thickBot="1" x14ac:dyDescent="0.3">
      <c r="A4" s="330" t="s">
        <v>46</v>
      </c>
      <c r="B4" s="331">
        <f>'TOTAUX 1+2'!B4-'3. Économies ind.'!C20</f>
        <v>0</v>
      </c>
      <c r="C4" s="332">
        <f>'TOTAUX 1+2'!C4-'3. Économies ind.'!D20</f>
        <v>0</v>
      </c>
      <c r="D4" s="328">
        <f>'TOTAUX 1+2'!D4-'3. Économies ind.'!E20</f>
        <v>0</v>
      </c>
      <c r="E4" s="333">
        <f>'TOTAUX 1+2'!E4-'3. Économies ind.'!F20</f>
        <v>0</v>
      </c>
      <c r="F4" s="257"/>
      <c r="G4" s="257"/>
      <c r="H4" s="257"/>
      <c r="I4" s="257"/>
      <c r="J4" s="261"/>
      <c r="K4" s="257"/>
      <c r="L4" s="257"/>
      <c r="M4" s="257"/>
      <c r="N4" s="34"/>
      <c r="O4" s="34"/>
      <c r="P4" s="34"/>
      <c r="Q4" s="34"/>
      <c r="R4" s="34"/>
      <c r="S4" s="34"/>
      <c r="T4" s="34"/>
      <c r="U4" s="34"/>
      <c r="V4" s="34"/>
      <c r="W4" s="34"/>
      <c r="X4" s="34"/>
      <c r="Y4" s="34"/>
      <c r="Z4" s="34"/>
      <c r="AA4" s="34"/>
      <c r="AB4" s="34"/>
    </row>
    <row r="5" spans="1:28" ht="60" customHeight="1" thickTop="1" thickBot="1" x14ac:dyDescent="0.3">
      <c r="A5" s="334" t="s">
        <v>35</v>
      </c>
      <c r="B5" s="335">
        <f>'TOTAUX 1+2'!B5-'3. Économies ind.'!C21</f>
        <v>0</v>
      </c>
      <c r="C5" s="336">
        <f>'TOTAUX 1+2'!C5-'3. Économies ind.'!D21</f>
        <v>0</v>
      </c>
      <c r="D5" s="337">
        <f>'TOTAUX 1+2'!D5-'3. Économies ind.'!E21</f>
        <v>0</v>
      </c>
      <c r="E5" s="338">
        <f>'TOTAUX 1+2'!E5-'3. Économies ind.'!F21</f>
        <v>0</v>
      </c>
      <c r="F5" s="257"/>
      <c r="G5" s="257"/>
      <c r="H5" s="257"/>
      <c r="I5" s="257"/>
      <c r="J5" s="261"/>
      <c r="K5" s="257"/>
      <c r="L5" s="257"/>
      <c r="M5" s="257"/>
      <c r="N5" s="34"/>
      <c r="O5" s="34"/>
      <c r="P5" s="34"/>
      <c r="Q5" s="34"/>
      <c r="R5" s="34"/>
      <c r="S5" s="34"/>
      <c r="T5" s="34"/>
      <c r="U5" s="34"/>
      <c r="V5" s="34"/>
      <c r="W5" s="34"/>
      <c r="X5" s="34"/>
      <c r="Y5" s="34"/>
      <c r="Z5" s="34"/>
      <c r="AA5" s="34"/>
      <c r="AB5" s="34"/>
    </row>
    <row r="6" spans="1:28" ht="15.75" thickTop="1" x14ac:dyDescent="0.25">
      <c r="A6" s="34"/>
      <c r="B6" s="34"/>
      <c r="C6" s="34"/>
      <c r="D6" s="34"/>
      <c r="E6" s="34"/>
      <c r="F6" s="34"/>
      <c r="G6" s="34"/>
      <c r="H6" s="34"/>
      <c r="I6" s="34"/>
      <c r="J6" s="34"/>
      <c r="K6" s="34"/>
      <c r="L6" s="34"/>
      <c r="M6" s="34"/>
      <c r="N6" s="34"/>
      <c r="O6" s="34"/>
      <c r="P6" s="34"/>
      <c r="Q6" s="34"/>
      <c r="R6" s="34"/>
      <c r="S6" s="34"/>
      <c r="T6" s="34"/>
      <c r="U6" s="34"/>
      <c r="V6" s="34"/>
      <c r="W6" s="34"/>
      <c r="X6" s="34"/>
      <c r="Y6" s="34"/>
      <c r="Z6" s="34"/>
    </row>
    <row r="7" spans="1:28" x14ac:dyDescent="0.25">
      <c r="A7" s="34"/>
      <c r="B7" s="34"/>
      <c r="C7" s="34"/>
      <c r="D7" s="34"/>
      <c r="E7" s="34"/>
      <c r="F7" s="34"/>
      <c r="G7" s="34"/>
      <c r="H7" s="34"/>
      <c r="I7" s="34"/>
      <c r="J7" s="34"/>
      <c r="K7" s="34"/>
      <c r="L7" s="34"/>
      <c r="M7" s="34"/>
      <c r="N7" s="34"/>
      <c r="O7" s="34"/>
      <c r="P7" s="34"/>
      <c r="Q7" s="34"/>
      <c r="R7" s="34"/>
      <c r="S7" s="34"/>
      <c r="T7" s="34"/>
      <c r="U7" s="34"/>
      <c r="V7" s="34"/>
      <c r="W7" s="34"/>
      <c r="X7" s="34"/>
      <c r="Y7" s="34"/>
      <c r="Z7" s="34"/>
    </row>
    <row r="8" spans="1:28" x14ac:dyDescent="0.25">
      <c r="A8" s="34"/>
      <c r="B8" s="34"/>
      <c r="C8" s="34"/>
      <c r="D8" s="34"/>
      <c r="E8" s="34"/>
      <c r="F8" s="34"/>
      <c r="G8" s="34"/>
      <c r="H8" s="34"/>
      <c r="I8" s="34"/>
      <c r="J8" s="34"/>
      <c r="K8" s="34"/>
      <c r="L8" s="34"/>
      <c r="M8" s="34"/>
      <c r="N8" s="34"/>
      <c r="O8" s="34"/>
      <c r="P8" s="34"/>
      <c r="Q8" s="34"/>
      <c r="R8" s="34"/>
      <c r="S8" s="34"/>
      <c r="T8" s="34"/>
      <c r="U8" s="34"/>
      <c r="V8" s="34"/>
      <c r="W8" s="34"/>
      <c r="X8" s="34"/>
      <c r="Y8" s="34"/>
      <c r="Z8" s="34"/>
    </row>
    <row r="9" spans="1:28" x14ac:dyDescent="0.25">
      <c r="A9" s="34"/>
      <c r="B9" s="34"/>
      <c r="C9" s="34"/>
      <c r="D9" s="34"/>
      <c r="E9" s="34"/>
      <c r="F9" s="34"/>
      <c r="G9" s="34"/>
      <c r="H9" s="34"/>
      <c r="I9" s="34"/>
      <c r="J9" s="34"/>
      <c r="K9" s="34"/>
      <c r="L9" s="34"/>
      <c r="M9" s="34"/>
      <c r="N9" s="34"/>
      <c r="O9" s="34"/>
      <c r="P9" s="34"/>
      <c r="Q9" s="34"/>
      <c r="R9" s="34"/>
      <c r="S9" s="34"/>
      <c r="T9" s="34"/>
      <c r="U9" s="34"/>
      <c r="V9" s="34"/>
      <c r="W9" s="34"/>
      <c r="X9" s="34"/>
      <c r="Y9" s="34"/>
      <c r="Z9" s="34"/>
    </row>
    <row r="10" spans="1:28"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8" x14ac:dyDescent="0.2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8"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8" x14ac:dyDescent="0.2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8" x14ac:dyDescent="0.2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8" x14ac:dyDescent="0.2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8" x14ac:dyDescent="0.2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x14ac:dyDescent="0.2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x14ac:dyDescent="0.2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 Recettes</vt:lpstr>
      <vt:lpstr>2. Dépenses</vt:lpstr>
      <vt:lpstr>TOTAUX 1+2</vt:lpstr>
      <vt:lpstr>3. Économies ind.</vt:lpstr>
      <vt:lpstr>TOTAUX 1+2-3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dc:creator>
  <cp:lastModifiedBy>PRIMINFO</cp:lastModifiedBy>
  <dcterms:created xsi:type="dcterms:W3CDTF">2020-04-03T08:46:59Z</dcterms:created>
  <dcterms:modified xsi:type="dcterms:W3CDTF">2020-09-08T10:51:30Z</dcterms:modified>
</cp:coreProperties>
</file>